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shpendu Rkarmakar\Downloads\"/>
    </mc:Choice>
  </mc:AlternateContent>
  <bookViews>
    <workbookView xWindow="0" yWindow="0" windowWidth="7470" windowHeight="4530"/>
  </bookViews>
  <sheets>
    <sheet name="SIP CALCULATOR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J8" i="1" l="1"/>
  <c r="I9" i="1"/>
  <c r="H8" i="1"/>
  <c r="G9" i="1"/>
  <c r="E9" i="1"/>
  <c r="E10" i="1" s="1"/>
  <c r="B6" i="1"/>
  <c r="F8" i="1" l="1"/>
  <c r="E11" i="1"/>
  <c r="F10" i="1"/>
  <c r="H9" i="1"/>
  <c r="G10" i="1"/>
  <c r="F9" i="1"/>
  <c r="J9" i="1"/>
  <c r="I10" i="1"/>
  <c r="B7" i="1"/>
  <c r="D3" i="1" s="1"/>
  <c r="H10" i="1" l="1"/>
  <c r="G11" i="1"/>
  <c r="J10" i="1"/>
  <c r="I11" i="1"/>
  <c r="E12" i="1"/>
  <c r="F11" i="1"/>
  <c r="I12" i="1" l="1"/>
  <c r="J11" i="1"/>
  <c r="G12" i="1"/>
  <c r="H11" i="1"/>
  <c r="E13" i="1"/>
  <c r="F12" i="1"/>
  <c r="G13" i="1" l="1"/>
  <c r="H12" i="1"/>
  <c r="E14" i="1"/>
  <c r="F13" i="1"/>
  <c r="I13" i="1"/>
  <c r="J12" i="1"/>
  <c r="E15" i="1" l="1"/>
  <c r="F14" i="1"/>
  <c r="I14" i="1"/>
  <c r="J13" i="1"/>
  <c r="G14" i="1"/>
  <c r="H13" i="1"/>
  <c r="I15" i="1" l="1"/>
  <c r="J14" i="1"/>
  <c r="G15" i="1"/>
  <c r="H14" i="1"/>
  <c r="E16" i="1"/>
  <c r="F15" i="1"/>
  <c r="G16" i="1" l="1"/>
  <c r="H15" i="1"/>
  <c r="E17" i="1"/>
  <c r="F16" i="1"/>
  <c r="I16" i="1"/>
  <c r="J15" i="1"/>
  <c r="E18" i="1" l="1"/>
  <c r="F17" i="1"/>
  <c r="I17" i="1"/>
  <c r="J16" i="1"/>
  <c r="G17" i="1"/>
  <c r="H16" i="1"/>
  <c r="I18" i="1" l="1"/>
  <c r="J17" i="1"/>
  <c r="G18" i="1"/>
  <c r="H17" i="1"/>
  <c r="E19" i="1"/>
  <c r="F18" i="1"/>
  <c r="G19" i="1" l="1"/>
  <c r="H18" i="1"/>
  <c r="E20" i="1"/>
  <c r="F19" i="1"/>
  <c r="I19" i="1"/>
  <c r="J18" i="1"/>
  <c r="E21" i="1" l="1"/>
  <c r="F20" i="1"/>
  <c r="I20" i="1"/>
  <c r="J19" i="1"/>
  <c r="G20" i="1"/>
  <c r="H19" i="1"/>
  <c r="I21" i="1" l="1"/>
  <c r="J20" i="1"/>
  <c r="G21" i="1"/>
  <c r="H20" i="1"/>
  <c r="E22" i="1"/>
  <c r="F21" i="1"/>
  <c r="G22" i="1" l="1"/>
  <c r="H21" i="1"/>
  <c r="E23" i="1"/>
  <c r="F22" i="1"/>
  <c r="I22" i="1"/>
  <c r="J21" i="1"/>
  <c r="E24" i="1" l="1"/>
  <c r="F23" i="1"/>
  <c r="I23" i="1"/>
  <c r="J22" i="1"/>
  <c r="G23" i="1"/>
  <c r="H22" i="1"/>
  <c r="I24" i="1" l="1"/>
  <c r="J23" i="1"/>
  <c r="G24" i="1"/>
  <c r="H23" i="1"/>
  <c r="E25" i="1"/>
  <c r="F24" i="1"/>
  <c r="G25" i="1" l="1"/>
  <c r="H24" i="1"/>
  <c r="E26" i="1"/>
  <c r="F25" i="1"/>
  <c r="I25" i="1"/>
  <c r="J24" i="1"/>
  <c r="E27" i="1" l="1"/>
  <c r="F26" i="1"/>
  <c r="I26" i="1"/>
  <c r="J25" i="1"/>
  <c r="G26" i="1"/>
  <c r="H25" i="1"/>
  <c r="I27" i="1" l="1"/>
  <c r="J26" i="1"/>
  <c r="G27" i="1"/>
  <c r="H26" i="1"/>
  <c r="E28" i="1"/>
  <c r="F27" i="1"/>
  <c r="G28" i="1" l="1"/>
  <c r="H27" i="1"/>
  <c r="E29" i="1"/>
  <c r="F28" i="1"/>
  <c r="I28" i="1"/>
  <c r="J27" i="1"/>
  <c r="E30" i="1" l="1"/>
  <c r="F29" i="1"/>
  <c r="I29" i="1"/>
  <c r="J28" i="1"/>
  <c r="G29" i="1"/>
  <c r="H28" i="1"/>
  <c r="I30" i="1" l="1"/>
  <c r="J29" i="1"/>
  <c r="G30" i="1"/>
  <c r="H29" i="1"/>
  <c r="E31" i="1"/>
  <c r="F30" i="1"/>
  <c r="G31" i="1" l="1"/>
  <c r="H30" i="1"/>
  <c r="E32" i="1"/>
  <c r="F31" i="1"/>
  <c r="I31" i="1"/>
  <c r="J30" i="1"/>
  <c r="E33" i="1" l="1"/>
  <c r="F32" i="1"/>
  <c r="I32" i="1"/>
  <c r="J31" i="1"/>
  <c r="G32" i="1"/>
  <c r="H31" i="1"/>
  <c r="I33" i="1" l="1"/>
  <c r="J32" i="1"/>
  <c r="G33" i="1"/>
  <c r="H32" i="1"/>
  <c r="E34" i="1"/>
  <c r="F33" i="1"/>
  <c r="G34" i="1" l="1"/>
  <c r="H33" i="1"/>
  <c r="E35" i="1"/>
  <c r="F34" i="1"/>
  <c r="I34" i="1"/>
  <c r="J33" i="1"/>
  <c r="E36" i="1" l="1"/>
  <c r="F35" i="1"/>
  <c r="I35" i="1"/>
  <c r="J34" i="1"/>
  <c r="G35" i="1"/>
  <c r="H34" i="1"/>
  <c r="I36" i="1" l="1"/>
  <c r="J35" i="1"/>
  <c r="G36" i="1"/>
  <c r="H35" i="1"/>
  <c r="E37" i="1"/>
  <c r="F36" i="1"/>
  <c r="G37" i="1" l="1"/>
  <c r="H36" i="1"/>
  <c r="E38" i="1"/>
  <c r="F37" i="1"/>
  <c r="I37" i="1"/>
  <c r="J36" i="1"/>
  <c r="E39" i="1" l="1"/>
  <c r="F38" i="1"/>
  <c r="I38" i="1"/>
  <c r="J37" i="1"/>
  <c r="G38" i="1"/>
  <c r="H37" i="1"/>
  <c r="I39" i="1" l="1"/>
  <c r="J38" i="1"/>
  <c r="G39" i="1"/>
  <c r="H38" i="1"/>
  <c r="E40" i="1"/>
  <c r="F39" i="1"/>
  <c r="G40" i="1" l="1"/>
  <c r="H39" i="1"/>
  <c r="E41" i="1"/>
  <c r="F40" i="1"/>
  <c r="I40" i="1"/>
  <c r="J39" i="1"/>
  <c r="E42" i="1" l="1"/>
  <c r="F41" i="1"/>
  <c r="I41" i="1"/>
  <c r="J40" i="1"/>
  <c r="G41" i="1"/>
  <c r="H40" i="1"/>
  <c r="I42" i="1" l="1"/>
  <c r="J41" i="1"/>
  <c r="G42" i="1"/>
  <c r="H41" i="1"/>
  <c r="E43" i="1"/>
  <c r="F42" i="1"/>
  <c r="G43" i="1" l="1"/>
  <c r="H42" i="1"/>
  <c r="E44" i="1"/>
  <c r="F43" i="1"/>
  <c r="I43" i="1"/>
  <c r="J42" i="1"/>
  <c r="E45" i="1" l="1"/>
  <c r="F44" i="1"/>
  <c r="I44" i="1"/>
  <c r="J43" i="1"/>
  <c r="G44" i="1"/>
  <c r="H43" i="1"/>
  <c r="I45" i="1" l="1"/>
  <c r="J44" i="1"/>
  <c r="G45" i="1"/>
  <c r="H44" i="1"/>
  <c r="E46" i="1"/>
  <c r="F45" i="1"/>
  <c r="G46" i="1" l="1"/>
  <c r="H45" i="1"/>
  <c r="E47" i="1"/>
  <c r="F46" i="1"/>
  <c r="I46" i="1"/>
  <c r="J45" i="1"/>
  <c r="E48" i="1" l="1"/>
  <c r="F47" i="1"/>
  <c r="I47" i="1"/>
  <c r="J46" i="1"/>
  <c r="G47" i="1"/>
  <c r="H46" i="1"/>
  <c r="I48" i="1" l="1"/>
  <c r="J47" i="1"/>
  <c r="G48" i="1"/>
  <c r="H47" i="1"/>
  <c r="E49" i="1"/>
  <c r="F48" i="1"/>
  <c r="G49" i="1" l="1"/>
  <c r="H48" i="1"/>
  <c r="E50" i="1"/>
  <c r="F49" i="1"/>
  <c r="I49" i="1"/>
  <c r="J48" i="1"/>
  <c r="E51" i="1" l="1"/>
  <c r="F50" i="1"/>
  <c r="I50" i="1"/>
  <c r="J49" i="1"/>
  <c r="G50" i="1"/>
  <c r="H49" i="1"/>
  <c r="I51" i="1" l="1"/>
  <c r="J50" i="1"/>
  <c r="G51" i="1"/>
  <c r="H50" i="1"/>
  <c r="E52" i="1"/>
  <c r="F51" i="1"/>
  <c r="G52" i="1" l="1"/>
  <c r="H51" i="1"/>
  <c r="E53" i="1"/>
  <c r="F52" i="1"/>
  <c r="I52" i="1"/>
  <c r="J51" i="1"/>
  <c r="E54" i="1" l="1"/>
  <c r="F53" i="1"/>
  <c r="I53" i="1"/>
  <c r="J52" i="1"/>
  <c r="G53" i="1"/>
  <c r="H52" i="1"/>
  <c r="I54" i="1" l="1"/>
  <c r="J53" i="1"/>
  <c r="G54" i="1"/>
  <c r="H53" i="1"/>
  <c r="E55" i="1"/>
  <c r="F54" i="1"/>
  <c r="G55" i="1" l="1"/>
  <c r="H54" i="1"/>
  <c r="E56" i="1"/>
  <c r="F55" i="1"/>
  <c r="I55" i="1"/>
  <c r="J54" i="1"/>
  <c r="E57" i="1" l="1"/>
  <c r="F56" i="1"/>
  <c r="I56" i="1"/>
  <c r="J55" i="1"/>
  <c r="G56" i="1"/>
  <c r="H55" i="1"/>
  <c r="I57" i="1" l="1"/>
  <c r="J56" i="1"/>
  <c r="G57" i="1"/>
  <c r="H56" i="1"/>
  <c r="E58" i="1"/>
  <c r="F57" i="1"/>
  <c r="G58" i="1" l="1"/>
  <c r="H57" i="1"/>
  <c r="E59" i="1"/>
  <c r="F58" i="1"/>
  <c r="I58" i="1"/>
  <c r="J57" i="1"/>
  <c r="E60" i="1" l="1"/>
  <c r="F59" i="1"/>
  <c r="I59" i="1"/>
  <c r="J58" i="1"/>
  <c r="G59" i="1"/>
  <c r="H58" i="1"/>
  <c r="I60" i="1" l="1"/>
  <c r="J59" i="1"/>
  <c r="G60" i="1"/>
  <c r="H59" i="1"/>
  <c r="E61" i="1"/>
  <c r="F60" i="1"/>
  <c r="G61" i="1" l="1"/>
  <c r="H60" i="1"/>
  <c r="E62" i="1"/>
  <c r="F61" i="1"/>
  <c r="I61" i="1"/>
  <c r="J60" i="1"/>
  <c r="E63" i="1" l="1"/>
  <c r="F62" i="1"/>
  <c r="I62" i="1"/>
  <c r="J61" i="1"/>
  <c r="G62" i="1"/>
  <c r="H61" i="1"/>
  <c r="I63" i="1" l="1"/>
  <c r="J62" i="1"/>
  <c r="G63" i="1"/>
  <c r="H62" i="1"/>
  <c r="E64" i="1"/>
  <c r="F63" i="1"/>
  <c r="G64" i="1" l="1"/>
  <c r="H63" i="1"/>
  <c r="E65" i="1"/>
  <c r="F64" i="1"/>
  <c r="I64" i="1"/>
  <c r="J63" i="1"/>
  <c r="E66" i="1" l="1"/>
  <c r="F65" i="1"/>
  <c r="I65" i="1"/>
  <c r="J64" i="1"/>
  <c r="G65" i="1"/>
  <c r="H64" i="1"/>
  <c r="I66" i="1" l="1"/>
  <c r="J65" i="1"/>
  <c r="G66" i="1"/>
  <c r="H65" i="1"/>
  <c r="E67" i="1"/>
  <c r="F66" i="1"/>
  <c r="G67" i="1" l="1"/>
  <c r="H66" i="1"/>
  <c r="E68" i="1"/>
  <c r="F67" i="1"/>
  <c r="I67" i="1"/>
  <c r="J66" i="1"/>
  <c r="E69" i="1" l="1"/>
  <c r="F68" i="1"/>
  <c r="I68" i="1"/>
  <c r="J67" i="1"/>
  <c r="G68" i="1"/>
  <c r="H67" i="1"/>
  <c r="I69" i="1" l="1"/>
  <c r="J68" i="1"/>
  <c r="G69" i="1"/>
  <c r="H68" i="1"/>
  <c r="E70" i="1"/>
  <c r="F69" i="1"/>
  <c r="G70" i="1" l="1"/>
  <c r="H69" i="1"/>
  <c r="E71" i="1"/>
  <c r="F70" i="1"/>
  <c r="I70" i="1"/>
  <c r="J69" i="1"/>
  <c r="E72" i="1" l="1"/>
  <c r="F71" i="1"/>
  <c r="I71" i="1"/>
  <c r="J70" i="1"/>
  <c r="G71" i="1"/>
  <c r="H70" i="1"/>
  <c r="I72" i="1" l="1"/>
  <c r="J71" i="1"/>
  <c r="G72" i="1"/>
  <c r="H71" i="1"/>
  <c r="E73" i="1"/>
  <c r="F72" i="1"/>
  <c r="G73" i="1" l="1"/>
  <c r="H72" i="1"/>
  <c r="E74" i="1"/>
  <c r="F73" i="1"/>
  <c r="I73" i="1"/>
  <c r="J72" i="1"/>
  <c r="E75" i="1" l="1"/>
  <c r="F74" i="1"/>
  <c r="I74" i="1"/>
  <c r="J73" i="1"/>
  <c r="G74" i="1"/>
  <c r="H73" i="1"/>
  <c r="I75" i="1" l="1"/>
  <c r="J74" i="1"/>
  <c r="G75" i="1"/>
  <c r="H74" i="1"/>
  <c r="E76" i="1"/>
  <c r="F75" i="1"/>
  <c r="G76" i="1" l="1"/>
  <c r="H75" i="1"/>
  <c r="E77" i="1"/>
  <c r="F76" i="1"/>
  <c r="I76" i="1"/>
  <c r="J75" i="1"/>
  <c r="E78" i="1" l="1"/>
  <c r="F77" i="1"/>
  <c r="I77" i="1"/>
  <c r="J76" i="1"/>
  <c r="G77" i="1"/>
  <c r="H76" i="1"/>
  <c r="I78" i="1" l="1"/>
  <c r="J77" i="1"/>
  <c r="G78" i="1"/>
  <c r="H77" i="1"/>
  <c r="E79" i="1"/>
  <c r="F78" i="1"/>
  <c r="G79" i="1" l="1"/>
  <c r="H78" i="1"/>
  <c r="E80" i="1"/>
  <c r="F79" i="1"/>
  <c r="I79" i="1"/>
  <c r="J78" i="1"/>
  <c r="E81" i="1" l="1"/>
  <c r="F80" i="1"/>
  <c r="I80" i="1"/>
  <c r="J79" i="1"/>
  <c r="G80" i="1"/>
  <c r="H79" i="1"/>
  <c r="I81" i="1" l="1"/>
  <c r="J80" i="1"/>
  <c r="G81" i="1"/>
  <c r="H80" i="1"/>
  <c r="E82" i="1"/>
  <c r="F81" i="1"/>
  <c r="G82" i="1" l="1"/>
  <c r="H81" i="1"/>
  <c r="E83" i="1"/>
  <c r="F82" i="1"/>
  <c r="I82" i="1"/>
  <c r="J81" i="1"/>
  <c r="E84" i="1" l="1"/>
  <c r="F83" i="1"/>
  <c r="I83" i="1"/>
  <c r="J82" i="1"/>
  <c r="G83" i="1"/>
  <c r="H82" i="1"/>
  <c r="I84" i="1" l="1"/>
  <c r="J83" i="1"/>
  <c r="G84" i="1"/>
  <c r="H83" i="1"/>
  <c r="E85" i="1"/>
  <c r="F84" i="1"/>
  <c r="G85" i="1" l="1"/>
  <c r="H84" i="1"/>
  <c r="E86" i="1"/>
  <c r="F85" i="1"/>
  <c r="I85" i="1"/>
  <c r="J84" i="1"/>
  <c r="E87" i="1" l="1"/>
  <c r="F86" i="1"/>
  <c r="I86" i="1"/>
  <c r="J85" i="1"/>
  <c r="G86" i="1"/>
  <c r="H85" i="1"/>
  <c r="I87" i="1" l="1"/>
  <c r="J86" i="1"/>
  <c r="G87" i="1"/>
  <c r="H86" i="1"/>
  <c r="E88" i="1"/>
  <c r="F87" i="1"/>
  <c r="G88" i="1" l="1"/>
  <c r="H87" i="1"/>
  <c r="E89" i="1"/>
  <c r="F88" i="1"/>
  <c r="I88" i="1"/>
  <c r="J87" i="1"/>
  <c r="E90" i="1" l="1"/>
  <c r="F89" i="1"/>
  <c r="I89" i="1"/>
  <c r="J88" i="1"/>
  <c r="G89" i="1"/>
  <c r="H88" i="1"/>
  <c r="I90" i="1" l="1"/>
  <c r="J89" i="1"/>
  <c r="G90" i="1"/>
  <c r="H89" i="1"/>
  <c r="E91" i="1"/>
  <c r="F90" i="1"/>
  <c r="G91" i="1" l="1"/>
  <c r="H90" i="1"/>
  <c r="E92" i="1"/>
  <c r="F91" i="1"/>
  <c r="I91" i="1"/>
  <c r="J90" i="1"/>
  <c r="E93" i="1" l="1"/>
  <c r="F92" i="1"/>
  <c r="I92" i="1"/>
  <c r="J91" i="1"/>
  <c r="G92" i="1"/>
  <c r="H91" i="1"/>
  <c r="I93" i="1" l="1"/>
  <c r="J92" i="1"/>
  <c r="G93" i="1"/>
  <c r="H92" i="1"/>
  <c r="E94" i="1"/>
  <c r="F93" i="1"/>
  <c r="G94" i="1" l="1"/>
  <c r="H93" i="1"/>
  <c r="E95" i="1"/>
  <c r="F94" i="1"/>
  <c r="I94" i="1"/>
  <c r="J93" i="1"/>
  <c r="E96" i="1" l="1"/>
  <c r="F95" i="1"/>
  <c r="I95" i="1"/>
  <c r="J94" i="1"/>
  <c r="G95" i="1"/>
  <c r="H94" i="1"/>
  <c r="I96" i="1" l="1"/>
  <c r="J95" i="1"/>
  <c r="G96" i="1"/>
  <c r="H95" i="1"/>
  <c r="E97" i="1"/>
  <c r="F96" i="1"/>
  <c r="G97" i="1" l="1"/>
  <c r="H96" i="1"/>
  <c r="E98" i="1"/>
  <c r="F97" i="1"/>
  <c r="I97" i="1"/>
  <c r="J96" i="1"/>
  <c r="E99" i="1" l="1"/>
  <c r="F98" i="1"/>
  <c r="I98" i="1"/>
  <c r="J97" i="1"/>
  <c r="G98" i="1"/>
  <c r="H97" i="1"/>
  <c r="I99" i="1" l="1"/>
  <c r="J98" i="1"/>
  <c r="G99" i="1"/>
  <c r="H98" i="1"/>
  <c r="E100" i="1"/>
  <c r="F99" i="1"/>
  <c r="G100" i="1" l="1"/>
  <c r="H99" i="1"/>
  <c r="E101" i="1"/>
  <c r="F100" i="1"/>
  <c r="I100" i="1"/>
  <c r="J99" i="1"/>
  <c r="E102" i="1" l="1"/>
  <c r="F101" i="1"/>
  <c r="I101" i="1"/>
  <c r="J100" i="1"/>
  <c r="G101" i="1"/>
  <c r="H100" i="1"/>
  <c r="I102" i="1" l="1"/>
  <c r="J101" i="1"/>
  <c r="G102" i="1"/>
  <c r="H101" i="1"/>
  <c r="E103" i="1"/>
  <c r="F102" i="1"/>
  <c r="G103" i="1" l="1"/>
  <c r="H102" i="1"/>
  <c r="E104" i="1"/>
  <c r="F103" i="1"/>
  <c r="I103" i="1"/>
  <c r="J102" i="1"/>
  <c r="E105" i="1" l="1"/>
  <c r="F104" i="1"/>
  <c r="I104" i="1"/>
  <c r="J103" i="1"/>
  <c r="G104" i="1"/>
  <c r="H103" i="1"/>
  <c r="I105" i="1" l="1"/>
  <c r="J104" i="1"/>
  <c r="G105" i="1"/>
  <c r="H104" i="1"/>
  <c r="E106" i="1"/>
  <c r="F105" i="1"/>
  <c r="G106" i="1" l="1"/>
  <c r="H105" i="1"/>
  <c r="E107" i="1"/>
  <c r="F107" i="1" s="1"/>
  <c r="F106" i="1"/>
  <c r="I106" i="1"/>
  <c r="J105" i="1"/>
  <c r="I107" i="1" l="1"/>
  <c r="J107" i="1" s="1"/>
  <c r="J106" i="1"/>
  <c r="G107" i="1"/>
  <c r="H107" i="1" s="1"/>
  <c r="H106" i="1"/>
</calcChain>
</file>

<file path=xl/sharedStrings.xml><?xml version="1.0" encoding="utf-8"?>
<sst xmlns="http://schemas.openxmlformats.org/spreadsheetml/2006/main" count="10" uniqueCount="10">
  <si>
    <t>Interest rate</t>
  </si>
  <si>
    <t>SIP amount</t>
  </si>
  <si>
    <t>Maturity Amount</t>
  </si>
  <si>
    <t>Invested amount</t>
  </si>
  <si>
    <t>Returns accrued</t>
  </si>
  <si>
    <t>Suggestion on SIP amount</t>
  </si>
  <si>
    <t>SIP tenure (in months)</t>
  </si>
  <si>
    <t>Suggestion on SIP tenure</t>
  </si>
  <si>
    <t>Suggestion on Interest rate</t>
  </si>
  <si>
    <t>SIP CALCULATOR (COMPOUNDED ON MONTHLY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</si>
</sst>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₹&quot;\ #,##0;[Red]&quot;₹&quot;\ \-#,##0"/>
    <numFmt numFmtId="8" formatCode="&quot;₹&quot;\ #,##0.00;[Red]&quot;₹&quot;\ 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0" fillId="0" borderId="1" xfId="0" applyBorder="1" applyProtection="1"/>
    <xf numFmtId="8" fontId="0" fillId="0" borderId="1" xfId="0" applyNumberFormat="1" applyBorder="1" applyProtection="1"/>
    <xf numFmtId="9" fontId="0" fillId="0" borderId="1" xfId="0" applyNumberFormat="1" applyBorder="1" applyProtection="1"/>
    <xf numFmtId="0" fontId="0" fillId="0" borderId="0" xfId="0" applyAlignment="1" applyProtection="1">
      <alignment wrapText="1"/>
    </xf>
    <xf numFmtId="9" fontId="0" fillId="2" borderId="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6" fontId="0" fillId="2" borderId="1" xfId="0" applyNumberFormat="1" applyFill="1" applyBorder="1" applyAlignment="1" applyProtection="1">
      <alignment vertical="center"/>
      <protection locked="0"/>
    </xf>
    <xf numFmtId="6" fontId="0" fillId="0" borderId="1" xfId="0" applyNumberFormat="1" applyBorder="1" applyAlignment="1" applyProtection="1">
      <alignment vertical="center"/>
    </xf>
    <xf numFmtId="8" fontId="0" fillId="0" borderId="2" xfId="0" applyNumberFormat="1" applyBorder="1" applyProtection="1"/>
    <xf numFmtId="0" fontId="0" fillId="0" borderId="2" xfId="0" applyBorder="1" applyProtection="1"/>
    <xf numFmtId="9" fontId="0" fillId="0" borderId="2" xfId="0" applyNumberFormat="1" applyBorder="1" applyProtection="1"/>
    <xf numFmtId="0" fontId="1" fillId="0" borderId="6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7" xfId="0" applyBorder="1" applyProtection="1"/>
    <xf numFmtId="0" fontId="1" fillId="0" borderId="8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 wrapText="1"/>
    </xf>
    <xf numFmtId="6" fontId="0" fillId="0" borderId="11" xfId="0" applyNumberFormat="1" applyBorder="1" applyAlignment="1" applyProtection="1">
      <alignment vertical="center" wrapText="1"/>
    </xf>
    <xf numFmtId="0" fontId="0" fillId="0" borderId="12" xfId="0" applyBorder="1" applyAlignment="1" applyProtection="1">
      <alignment wrapText="1"/>
    </xf>
    <xf numFmtId="6" fontId="0" fillId="0" borderId="6" xfId="0" applyNumberFormat="1" applyBorder="1" applyProtection="1"/>
    <xf numFmtId="8" fontId="0" fillId="0" borderId="17" xfId="0" applyNumberFormat="1" applyBorder="1" applyProtection="1"/>
    <xf numFmtId="6" fontId="0" fillId="0" borderId="8" xfId="0" applyNumberFormat="1" applyBorder="1" applyProtection="1"/>
    <xf numFmtId="8" fontId="0" fillId="0" borderId="9" xfId="0" applyNumberFormat="1" applyBorder="1" applyProtection="1"/>
    <xf numFmtId="6" fontId="0" fillId="0" borderId="10" xfId="0" applyNumberFormat="1" applyBorder="1" applyProtection="1"/>
    <xf numFmtId="8" fontId="0" fillId="0" borderId="11" xfId="0" applyNumberFormat="1" applyBorder="1" applyProtection="1"/>
    <xf numFmtId="0" fontId="0" fillId="0" borderId="11" xfId="0" applyBorder="1" applyProtection="1"/>
    <xf numFmtId="9" fontId="0" fillId="0" borderId="11" xfId="0" applyNumberFormat="1" applyBorder="1" applyProtection="1"/>
    <xf numFmtId="8" fontId="0" fillId="0" borderId="13" xfId="0" applyNumberFormat="1" applyBorder="1" applyProtection="1"/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SIP CALCULATOR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E5-490B-ACD3-9E58A50348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E5-490B-ACD3-9E58A503483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'SIP CALCULATOR'!$A$6:$A$7</c:f>
              <c:strCache>
                <c:ptCount val="2"/>
                <c:pt idx="0">
                  <c:v>Invested amount</c:v>
                </c:pt>
                <c:pt idx="1">
                  <c:v>Returns accrued</c:v>
                </c:pt>
              </c:strCache>
            </c:strRef>
          </c:cat>
          <c:val>
            <c:numRef>
              <c:f>'SIP CALCULATOR'!$B$6:$B$7</c:f>
              <c:numCache>
                <c:formatCode>"₹"#,##0_);[Red]\("₹"#,##0\)</c:formatCode>
                <c:ptCount val="2"/>
                <c:pt idx="0">
                  <c:v>1200000</c:v>
                </c:pt>
                <c:pt idx="1">
                  <c:v>1586572.7154407832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4-4266-B837-9D56FAACF5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9531</xdr:rowOff>
    </xdr:from>
    <xdr:to>
      <xdr:col>2</xdr:col>
      <xdr:colOff>600075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ySplit="7" topLeftCell="A8" activePane="bottomLeft" state="frozen"/>
      <selection pane="bottomLeft" activeCell="C5" sqref="C5"/>
    </sheetView>
  </sheetViews>
  <sheetFormatPr defaultRowHeight="15" x14ac:dyDescent="0.25"/>
  <cols>
    <col min="1" max="1" width="29" style="1" bestFit="1" customWidth="1"/>
    <col min="2" max="2" width="15.7109375" style="1" bestFit="1" customWidth="1"/>
    <col min="3" max="4" width="9.140625" style="1"/>
    <col min="5" max="5" width="13.28515625" style="1" bestFit="1" customWidth="1"/>
    <col min="6" max="6" width="25.5703125" style="1" customWidth="1"/>
    <col min="7" max="7" width="9.140625" style="1"/>
    <col min="8" max="8" width="24.85546875" style="1" customWidth="1"/>
    <col min="9" max="9" width="9.140625" style="1"/>
    <col min="10" max="10" width="25.7109375" style="1" bestFit="1" customWidth="1"/>
    <col min="11" max="16384" width="9.140625" style="1"/>
  </cols>
  <sheetData>
    <row r="1" spans="1:10" x14ac:dyDescent="0.25">
      <c r="A1" s="29" t="s">
        <v>9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5">
      <c r="A2" s="13" t="s">
        <v>0</v>
      </c>
      <c r="B2" s="6">
        <v>0.15</v>
      </c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 t="s">
        <v>6</v>
      </c>
      <c r="B3" s="7">
        <v>120</v>
      </c>
      <c r="C3" s="14"/>
      <c r="D3" s="35" t="str">
        <f>"You shall get "&amp;TEXT(B7,0)&amp;" returns on your invested amount of "&amp;TEXT(B6,0)&amp;". And your total maturity amount shall be "&amp;TEXT(B5,0)&amp;" which is "&amp;TEXT(B5/B6,"0.00")&amp;" times higher than your invested amount."</f>
        <v>You shall get 1586573 returns on your invested amount of 1200000. And your total maturity amount shall be 2786573 which is 2.32 times higher than your invested amount.</v>
      </c>
      <c r="E3" s="35"/>
      <c r="F3" s="35"/>
      <c r="G3" s="35"/>
      <c r="H3" s="35"/>
      <c r="I3" s="35"/>
      <c r="J3" s="36"/>
    </row>
    <row r="4" spans="1:10" x14ac:dyDescent="0.25">
      <c r="A4" s="16" t="s">
        <v>1</v>
      </c>
      <c r="B4" s="8">
        <v>10000</v>
      </c>
      <c r="C4" s="14"/>
      <c r="D4" s="35"/>
      <c r="E4" s="35"/>
      <c r="F4" s="35"/>
      <c r="G4" s="35"/>
      <c r="H4" s="35"/>
      <c r="I4" s="35"/>
      <c r="J4" s="36"/>
    </row>
    <row r="5" spans="1:10" x14ac:dyDescent="0.25">
      <c r="A5" s="16" t="s">
        <v>2</v>
      </c>
      <c r="B5" s="9">
        <f>FV($B$2/12, $B$3, -$B$4,0, 1)</f>
        <v>2786572.7154407832</v>
      </c>
      <c r="C5" s="14"/>
      <c r="D5" s="35"/>
      <c r="E5" s="35"/>
      <c r="F5" s="35"/>
      <c r="G5" s="35"/>
      <c r="H5" s="35"/>
      <c r="I5" s="35"/>
      <c r="J5" s="36"/>
    </row>
    <row r="6" spans="1:10" ht="15.75" thickBot="1" x14ac:dyDescent="0.3">
      <c r="A6" s="16" t="s">
        <v>3</v>
      </c>
      <c r="B6" s="9">
        <f>B4*B3</f>
        <v>1200000</v>
      </c>
      <c r="C6" s="14"/>
      <c r="D6" s="14"/>
      <c r="E6" s="14"/>
      <c r="F6" s="14"/>
      <c r="G6" s="14"/>
      <c r="H6" s="14"/>
      <c r="I6" s="14"/>
      <c r="J6" s="15"/>
    </row>
    <row r="7" spans="1:10" s="5" customFormat="1" ht="15.75" thickBot="1" x14ac:dyDescent="0.3">
      <c r="A7" s="17" t="s">
        <v>4</v>
      </c>
      <c r="B7" s="18">
        <f>B5-B6</f>
        <v>1586572.7154407832</v>
      </c>
      <c r="C7" s="19"/>
      <c r="D7" s="19"/>
      <c r="E7" s="32" t="s">
        <v>5</v>
      </c>
      <c r="F7" s="33"/>
      <c r="G7" s="33" t="s">
        <v>7</v>
      </c>
      <c r="H7" s="33"/>
      <c r="I7" s="33" t="s">
        <v>8</v>
      </c>
      <c r="J7" s="34"/>
    </row>
    <row r="8" spans="1:10" x14ac:dyDescent="0.25">
      <c r="E8" s="20">
        <v>1000</v>
      </c>
      <c r="F8" s="10">
        <f t="shared" ref="F8:F39" si="0">FV($B$2/12, $B$3, -$E8,0, 1)</f>
        <v>278657.27154407831</v>
      </c>
      <c r="G8" s="11">
        <v>12</v>
      </c>
      <c r="H8" s="10">
        <f t="shared" ref="H8:H39" si="1">FV($B$2/12, $G8, -$B$4,0, 1)</f>
        <v>130211.15935562883</v>
      </c>
      <c r="I8" s="12">
        <v>0.01</v>
      </c>
      <c r="J8" s="21">
        <f t="shared" ref="J8:J39" si="2">FV($I8/12, $B$3, -$B$4,0, 1)</f>
        <v>1262549.9987061135</v>
      </c>
    </row>
    <row r="9" spans="1:10" x14ac:dyDescent="0.25">
      <c r="E9" s="22">
        <f>+E8+1000</f>
        <v>2000</v>
      </c>
      <c r="F9" s="3">
        <f t="shared" si="0"/>
        <v>557314.54308815661</v>
      </c>
      <c r="G9" s="2">
        <f>+G8+12</f>
        <v>24</v>
      </c>
      <c r="H9" s="3">
        <f t="shared" si="1"/>
        <v>281354.35083562427</v>
      </c>
      <c r="I9" s="4">
        <f>+I8+0.01</f>
        <v>0.02</v>
      </c>
      <c r="J9" s="23">
        <f t="shared" si="2"/>
        <v>1329408.597513736</v>
      </c>
    </row>
    <row r="10" spans="1:10" x14ac:dyDescent="0.25">
      <c r="E10" s="22">
        <f t="shared" ref="E10:E73" si="3">+E9+1000</f>
        <v>3000</v>
      </c>
      <c r="F10" s="3">
        <f t="shared" si="0"/>
        <v>835971.81463223486</v>
      </c>
      <c r="G10" s="2">
        <f t="shared" ref="G10:G73" si="4">+G9+12</f>
        <v>36</v>
      </c>
      <c r="H10" s="3">
        <f t="shared" si="1"/>
        <v>456794.49316910119</v>
      </c>
      <c r="I10" s="4">
        <f t="shared" ref="I10:I73" si="5">+I9+0.01</f>
        <v>0.03</v>
      </c>
      <c r="J10" s="23">
        <f t="shared" si="2"/>
        <v>1400907.7242352113</v>
      </c>
    </row>
    <row r="11" spans="1:10" x14ac:dyDescent="0.25">
      <c r="E11" s="22">
        <f t="shared" si="3"/>
        <v>4000</v>
      </c>
      <c r="F11" s="3">
        <f t="shared" si="0"/>
        <v>1114629.0861763132</v>
      </c>
      <c r="G11" s="2">
        <f t="shared" si="4"/>
        <v>48</v>
      </c>
      <c r="H11" s="3">
        <f t="shared" si="1"/>
        <v>660437.43097265053</v>
      </c>
      <c r="I11" s="4">
        <f t="shared" si="5"/>
        <v>0.04</v>
      </c>
      <c r="J11" s="23">
        <f t="shared" si="2"/>
        <v>1477406.3740789753</v>
      </c>
    </row>
    <row r="12" spans="1:10" x14ac:dyDescent="0.25">
      <c r="E12" s="22">
        <f t="shared" si="3"/>
        <v>5000</v>
      </c>
      <c r="F12" s="3">
        <f t="shared" si="0"/>
        <v>1393286.3577203916</v>
      </c>
      <c r="G12" s="2">
        <f t="shared" si="4"/>
        <v>60</v>
      </c>
      <c r="H12" s="3">
        <f t="shared" si="1"/>
        <v>896816.89103050379</v>
      </c>
      <c r="I12" s="4">
        <f t="shared" si="5"/>
        <v>0.05</v>
      </c>
      <c r="J12" s="23">
        <f t="shared" si="2"/>
        <v>1559292.8894335893</v>
      </c>
    </row>
    <row r="13" spans="1:10" x14ac:dyDescent="0.25">
      <c r="E13" s="22">
        <f t="shared" si="3"/>
        <v>6000</v>
      </c>
      <c r="F13" s="3">
        <f t="shared" si="0"/>
        <v>1671943.6292644697</v>
      </c>
      <c r="G13" s="2">
        <f t="shared" si="4"/>
        <v>72</v>
      </c>
      <c r="H13" s="3">
        <f t="shared" si="1"/>
        <v>1171195.4171895804</v>
      </c>
      <c r="I13" s="4">
        <f t="shared" si="5"/>
        <v>6.0000000000000005E-2</v>
      </c>
      <c r="J13" s="23">
        <f t="shared" si="2"/>
        <v>1646987.4354048832</v>
      </c>
    </row>
    <row r="14" spans="1:10" x14ac:dyDescent="0.25">
      <c r="E14" s="22">
        <f t="shared" si="3"/>
        <v>7000</v>
      </c>
      <c r="F14" s="3">
        <f t="shared" si="0"/>
        <v>1950600.9008085481</v>
      </c>
      <c r="G14" s="2">
        <f t="shared" si="4"/>
        <v>84</v>
      </c>
      <c r="H14" s="3">
        <f t="shared" si="1"/>
        <v>1489681.5309949059</v>
      </c>
      <c r="I14" s="4">
        <f t="shared" si="5"/>
        <v>7.0000000000000007E-2</v>
      </c>
      <c r="J14" s="23">
        <f t="shared" si="2"/>
        <v>1740944.6881023245</v>
      </c>
    </row>
    <row r="15" spans="1:10" x14ac:dyDescent="0.25">
      <c r="E15" s="22">
        <f t="shared" si="3"/>
        <v>8000</v>
      </c>
      <c r="F15" s="3">
        <f t="shared" si="0"/>
        <v>2229258.1723526265</v>
      </c>
      <c r="G15" s="2">
        <f t="shared" si="4"/>
        <v>96</v>
      </c>
      <c r="H15" s="3">
        <f t="shared" si="1"/>
        <v>1859365.7264264789</v>
      </c>
      <c r="I15" s="4">
        <f t="shared" si="5"/>
        <v>0.08</v>
      </c>
      <c r="J15" s="23">
        <f t="shared" si="2"/>
        <v>1841656.7541625185</v>
      </c>
    </row>
    <row r="16" spans="1:10" x14ac:dyDescent="0.25">
      <c r="E16" s="22">
        <f t="shared" si="3"/>
        <v>9000</v>
      </c>
      <c r="F16" s="3">
        <f t="shared" si="0"/>
        <v>2507915.4438967048</v>
      </c>
      <c r="G16" s="2">
        <f t="shared" si="4"/>
        <v>108</v>
      </c>
      <c r="H16" s="3">
        <f t="shared" si="1"/>
        <v>2288478.3264044696</v>
      </c>
      <c r="I16" s="4">
        <f t="shared" si="5"/>
        <v>0.09</v>
      </c>
      <c r="J16" s="23">
        <f t="shared" si="2"/>
        <v>1949656.341614339</v>
      </c>
    </row>
    <row r="17" spans="5:10" x14ac:dyDescent="0.25">
      <c r="E17" s="22">
        <f t="shared" si="3"/>
        <v>10000</v>
      </c>
      <c r="F17" s="3">
        <f t="shared" si="0"/>
        <v>2786572.7154407832</v>
      </c>
      <c r="G17" s="2">
        <f t="shared" si="4"/>
        <v>120</v>
      </c>
      <c r="H17" s="3">
        <f t="shared" si="1"/>
        <v>2786572.7154407832</v>
      </c>
      <c r="I17" s="4">
        <f t="shared" si="5"/>
        <v>9.9999999999999992E-2</v>
      </c>
      <c r="J17" s="23">
        <f t="shared" si="2"/>
        <v>2065520.2039433112</v>
      </c>
    </row>
    <row r="18" spans="5:10" x14ac:dyDescent="0.25">
      <c r="E18" s="22">
        <f t="shared" si="3"/>
        <v>11000</v>
      </c>
      <c r="F18" s="3">
        <f t="shared" si="0"/>
        <v>3065229.9869848611</v>
      </c>
      <c r="G18" s="2">
        <f t="shared" si="4"/>
        <v>132</v>
      </c>
      <c r="H18" s="3">
        <f t="shared" si="1"/>
        <v>3364738.0277671618</v>
      </c>
      <c r="I18" s="4">
        <f t="shared" si="5"/>
        <v>0.10999999999999999</v>
      </c>
      <c r="J18" s="23">
        <f t="shared" si="2"/>
        <v>2189872.8811311428</v>
      </c>
    </row>
    <row r="19" spans="5:10" x14ac:dyDescent="0.25">
      <c r="E19" s="22">
        <f t="shared" si="3"/>
        <v>12000</v>
      </c>
      <c r="F19" s="3">
        <f t="shared" si="0"/>
        <v>3343887.2585289394</v>
      </c>
      <c r="G19" s="2">
        <f t="shared" si="4"/>
        <v>144</v>
      </c>
      <c r="H19" s="3">
        <f t="shared" si="1"/>
        <v>4035846.0260407343</v>
      </c>
      <c r="I19" s="4">
        <f t="shared" si="5"/>
        <v>0.11999999999999998</v>
      </c>
      <c r="J19" s="23">
        <f t="shared" si="2"/>
        <v>2323390.7635194068</v>
      </c>
    </row>
    <row r="20" spans="5:10" x14ac:dyDescent="0.25">
      <c r="E20" s="22">
        <f t="shared" si="3"/>
        <v>13000</v>
      </c>
      <c r="F20" s="3">
        <f t="shared" si="0"/>
        <v>3622544.5300730178</v>
      </c>
      <c r="G20" s="2">
        <f t="shared" si="4"/>
        <v>156</v>
      </c>
      <c r="H20" s="3">
        <f t="shared" si="1"/>
        <v>4814837.6669168212</v>
      </c>
      <c r="I20" s="4">
        <f t="shared" si="5"/>
        <v>0.12999999999999998</v>
      </c>
      <c r="J20" s="23">
        <f t="shared" si="2"/>
        <v>2466806.5066143204</v>
      </c>
    </row>
    <row r="21" spans="5:10" x14ac:dyDescent="0.25">
      <c r="E21" s="22">
        <f t="shared" si="3"/>
        <v>14000</v>
      </c>
      <c r="F21" s="3">
        <f t="shared" si="0"/>
        <v>3901201.8016170962</v>
      </c>
      <c r="G21" s="2">
        <f t="shared" si="4"/>
        <v>168</v>
      </c>
      <c r="H21" s="3">
        <f t="shared" si="1"/>
        <v>5719055.7333321897</v>
      </c>
      <c r="I21" s="4">
        <f t="shared" si="5"/>
        <v>0.13999999999999999</v>
      </c>
      <c r="J21" s="23">
        <f t="shared" si="2"/>
        <v>2620913.8274042495</v>
      </c>
    </row>
    <row r="22" spans="5:10" x14ac:dyDescent="0.25">
      <c r="E22" s="22">
        <f t="shared" si="3"/>
        <v>15000</v>
      </c>
      <c r="F22" s="3">
        <f t="shared" si="0"/>
        <v>4179859.0731611745</v>
      </c>
      <c r="G22" s="2">
        <f t="shared" si="4"/>
        <v>180</v>
      </c>
      <c r="H22" s="3">
        <f t="shared" si="1"/>
        <v>6768630.938930586</v>
      </c>
      <c r="I22" s="4">
        <f t="shared" si="5"/>
        <v>0.15</v>
      </c>
      <c r="J22" s="23">
        <f t="shared" si="2"/>
        <v>2786572.7154407832</v>
      </c>
    </row>
    <row r="23" spans="5:10" x14ac:dyDescent="0.25">
      <c r="E23" s="22">
        <f t="shared" si="3"/>
        <v>16000</v>
      </c>
      <c r="F23" s="3">
        <f t="shared" si="0"/>
        <v>4458516.3447052529</v>
      </c>
      <c r="G23" s="2">
        <f t="shared" si="4"/>
        <v>192</v>
      </c>
      <c r="H23" s="3">
        <f t="shared" si="1"/>
        <v>7986930.1005189689</v>
      </c>
      <c r="I23" s="4">
        <f t="shared" si="5"/>
        <v>0.16</v>
      </c>
      <c r="J23" s="23">
        <f t="shared" si="2"/>
        <v>2964715.094843776</v>
      </c>
    </row>
    <row r="24" spans="5:10" x14ac:dyDescent="0.25">
      <c r="E24" s="22">
        <f t="shared" si="3"/>
        <v>17000</v>
      </c>
      <c r="F24" s="3">
        <f t="shared" si="0"/>
        <v>4737173.6162493313</v>
      </c>
      <c r="G24" s="2">
        <f t="shared" si="4"/>
        <v>204</v>
      </c>
      <c r="H24" s="3">
        <f t="shared" si="1"/>
        <v>9401076.3562708255</v>
      </c>
      <c r="I24" s="4">
        <f t="shared" si="5"/>
        <v>0.17</v>
      </c>
      <c r="J24" s="23">
        <f t="shared" si="2"/>
        <v>3156350.9765540618</v>
      </c>
    </row>
    <row r="25" spans="5:10" x14ac:dyDescent="0.25">
      <c r="E25" s="22">
        <f t="shared" si="3"/>
        <v>18000</v>
      </c>
      <c r="F25" s="3">
        <f t="shared" si="0"/>
        <v>5015830.8877934096</v>
      </c>
      <c r="G25" s="2">
        <f t="shared" si="4"/>
        <v>216</v>
      </c>
      <c r="H25" s="3">
        <f t="shared" si="1"/>
        <v>11042553.011355853</v>
      </c>
      <c r="I25" s="4">
        <f t="shared" si="5"/>
        <v>0.18000000000000002</v>
      </c>
      <c r="J25" s="23">
        <f t="shared" si="2"/>
        <v>3362575.1436041053</v>
      </c>
    </row>
    <row r="26" spans="5:10" x14ac:dyDescent="0.25">
      <c r="E26" s="22">
        <f t="shared" si="3"/>
        <v>19000</v>
      </c>
      <c r="F26" s="3">
        <f t="shared" si="0"/>
        <v>5294488.159337488</v>
      </c>
      <c r="G26" s="2">
        <f t="shared" si="4"/>
        <v>228</v>
      </c>
      <c r="H26" s="3">
        <f t="shared" si="1"/>
        <v>12947904.454482637</v>
      </c>
      <c r="I26" s="4">
        <f t="shared" si="5"/>
        <v>0.19000000000000003</v>
      </c>
      <c r="J26" s="23">
        <f t="shared" si="2"/>
        <v>3584574.4159166911</v>
      </c>
    </row>
    <row r="27" spans="5:10" x14ac:dyDescent="0.25">
      <c r="E27" s="22">
        <f t="shared" si="3"/>
        <v>20000</v>
      </c>
      <c r="F27" s="3">
        <f t="shared" si="0"/>
        <v>5573145.4308815664</v>
      </c>
      <c r="G27" s="2">
        <f t="shared" si="4"/>
        <v>240</v>
      </c>
      <c r="H27" s="3">
        <f t="shared" si="1"/>
        <v>15159549.749942087</v>
      </c>
      <c r="I27" s="4">
        <f t="shared" si="5"/>
        <v>0.20000000000000004</v>
      </c>
      <c r="J27" s="23">
        <f t="shared" si="2"/>
        <v>3823635.5452177213</v>
      </c>
    </row>
    <row r="28" spans="5:10" x14ac:dyDescent="0.25">
      <c r="E28" s="22">
        <f t="shared" si="3"/>
        <v>21000</v>
      </c>
      <c r="F28" s="3">
        <f t="shared" si="0"/>
        <v>5851802.7024256447</v>
      </c>
      <c r="G28" s="2">
        <f t="shared" si="4"/>
        <v>252</v>
      </c>
      <c r="H28" s="3">
        <f t="shared" si="1"/>
        <v>17726727.018247455</v>
      </c>
      <c r="I28" s="4">
        <f t="shared" si="5"/>
        <v>0.21000000000000005</v>
      </c>
      <c r="J28" s="23">
        <f t="shared" si="2"/>
        <v>4081153.795078875</v>
      </c>
    </row>
    <row r="29" spans="5:10" x14ac:dyDescent="0.25">
      <c r="E29" s="22">
        <f t="shared" si="3"/>
        <v>22000</v>
      </c>
      <c r="F29" s="3">
        <f t="shared" si="0"/>
        <v>6130459.9739697222</v>
      </c>
      <c r="G29" s="2">
        <f t="shared" si="4"/>
        <v>264</v>
      </c>
      <c r="H29" s="3">
        <f t="shared" si="1"/>
        <v>20706589.630228709</v>
      </c>
      <c r="I29" s="4">
        <f t="shared" si="5"/>
        <v>0.22000000000000006</v>
      </c>
      <c r="J29" s="23">
        <f t="shared" si="2"/>
        <v>4358642.2659183443</v>
      </c>
    </row>
    <row r="30" spans="5:10" x14ac:dyDescent="0.25">
      <c r="E30" s="22">
        <f t="shared" si="3"/>
        <v>23000</v>
      </c>
      <c r="F30" s="3">
        <f t="shared" si="0"/>
        <v>6409117.2455138005</v>
      </c>
      <c r="G30" s="2">
        <f t="shared" si="4"/>
        <v>276</v>
      </c>
      <c r="H30" s="3">
        <f t="shared" si="1"/>
        <v>24165478.619279794</v>
      </c>
      <c r="I30" s="4">
        <f t="shared" si="5"/>
        <v>0.23000000000000007</v>
      </c>
      <c r="J30" s="23">
        <f t="shared" si="2"/>
        <v>4657742.030035154</v>
      </c>
    </row>
    <row r="31" spans="5:10" x14ac:dyDescent="0.25">
      <c r="E31" s="22">
        <f t="shared" si="3"/>
        <v>24000</v>
      </c>
      <c r="F31" s="3">
        <f t="shared" si="0"/>
        <v>6687774.5170578789</v>
      </c>
      <c r="G31" s="2">
        <f t="shared" si="4"/>
        <v>288</v>
      </c>
      <c r="H31" s="3">
        <f t="shared" si="1"/>
        <v>28180399.63962318</v>
      </c>
      <c r="I31" s="4">
        <f t="shared" si="5"/>
        <v>0.24000000000000007</v>
      </c>
      <c r="J31" s="23">
        <f t="shared" si="2"/>
        <v>4980233.1474428875</v>
      </c>
    </row>
    <row r="32" spans="5:10" x14ac:dyDescent="0.25">
      <c r="E32" s="22">
        <f t="shared" si="3"/>
        <v>25000</v>
      </c>
      <c r="F32" s="3">
        <f t="shared" si="0"/>
        <v>6966431.7886019573</v>
      </c>
      <c r="G32" s="2">
        <f t="shared" si="4"/>
        <v>300</v>
      </c>
      <c r="H32" s="3">
        <f t="shared" si="1"/>
        <v>32840737.352287792</v>
      </c>
      <c r="I32" s="4">
        <f t="shared" si="5"/>
        <v>0.25000000000000006</v>
      </c>
      <c r="J32" s="23">
        <f t="shared" si="2"/>
        <v>5328046.6394729419</v>
      </c>
    </row>
    <row r="33" spans="5:10" x14ac:dyDescent="0.25">
      <c r="E33" s="22">
        <f>+E32+1000</f>
        <v>26000</v>
      </c>
      <c r="F33" s="3">
        <f t="shared" si="0"/>
        <v>7245089.0601460356</v>
      </c>
      <c r="G33" s="2">
        <f t="shared" si="4"/>
        <v>312</v>
      </c>
      <c r="H33" s="3">
        <f t="shared" si="1"/>
        <v>38250245.406378105</v>
      </c>
      <c r="I33" s="4">
        <f t="shared" si="5"/>
        <v>0.26000000000000006</v>
      </c>
      <c r="J33" s="23">
        <f t="shared" si="2"/>
        <v>5703277.5038526766</v>
      </c>
    </row>
    <row r="34" spans="5:10" x14ac:dyDescent="0.25">
      <c r="E34" s="22">
        <f t="shared" si="3"/>
        <v>27000</v>
      </c>
      <c r="F34" s="3">
        <f t="shared" si="0"/>
        <v>7523746.331690114</v>
      </c>
      <c r="G34" s="2">
        <f t="shared" si="4"/>
        <v>324</v>
      </c>
      <c r="H34" s="3">
        <f t="shared" si="1"/>
        <v>44529356.318822384</v>
      </c>
      <c r="I34" s="4">
        <f t="shared" si="5"/>
        <v>0.27000000000000007</v>
      </c>
      <c r="J34" s="23">
        <f t="shared" si="2"/>
        <v>6108198.8622956667</v>
      </c>
    </row>
    <row r="35" spans="5:10" x14ac:dyDescent="0.25">
      <c r="E35" s="22">
        <f t="shared" si="3"/>
        <v>28000</v>
      </c>
      <c r="F35" s="3">
        <f t="shared" si="0"/>
        <v>7802403.6032341924</v>
      </c>
      <c r="G35" s="2">
        <f t="shared" si="4"/>
        <v>336</v>
      </c>
      <c r="H35" s="3">
        <f t="shared" si="1"/>
        <v>51817862.677725874</v>
      </c>
      <c r="I35" s="4">
        <f t="shared" si="5"/>
        <v>0.28000000000000008</v>
      </c>
      <c r="J35" s="23">
        <f t="shared" si="2"/>
        <v>6545277.339616592</v>
      </c>
    </row>
    <row r="36" spans="5:10" x14ac:dyDescent="0.25">
      <c r="E36" s="22">
        <f t="shared" si="3"/>
        <v>29000</v>
      </c>
      <c r="F36" s="3">
        <f t="shared" si="0"/>
        <v>8081060.8747782707</v>
      </c>
      <c r="G36" s="2">
        <f t="shared" si="4"/>
        <v>348</v>
      </c>
      <c r="H36" s="3">
        <f t="shared" si="1"/>
        <v>60278029.361275896</v>
      </c>
      <c r="I36" s="4">
        <f t="shared" si="5"/>
        <v>0.29000000000000009</v>
      </c>
      <c r="J36" s="23">
        <f t="shared" si="2"/>
        <v>7017189.7820446342</v>
      </c>
    </row>
    <row r="37" spans="5:10" x14ac:dyDescent="0.25">
      <c r="E37" s="22">
        <f t="shared" si="3"/>
        <v>30000</v>
      </c>
      <c r="F37" s="3">
        <f t="shared" si="0"/>
        <v>8359718.1463223491</v>
      </c>
      <c r="G37" s="2">
        <f t="shared" si="4"/>
        <v>360</v>
      </c>
      <c r="H37" s="3">
        <f t="shared" si="1"/>
        <v>70098206.059896156</v>
      </c>
      <c r="I37" s="4">
        <f t="shared" si="5"/>
        <v>0.3000000000000001</v>
      </c>
      <c r="J37" s="23">
        <f t="shared" si="2"/>
        <v>7526841.4318489218</v>
      </c>
    </row>
    <row r="38" spans="5:10" x14ac:dyDescent="0.25">
      <c r="E38" s="22">
        <f t="shared" si="3"/>
        <v>31000</v>
      </c>
      <c r="F38" s="3">
        <f t="shared" si="0"/>
        <v>8638375.4178664275</v>
      </c>
      <c r="G38" s="2">
        <f t="shared" si="4"/>
        <v>372</v>
      </c>
      <c r="H38" s="3">
        <f t="shared" si="1"/>
        <v>81497020.527657792</v>
      </c>
      <c r="I38" s="4">
        <f t="shared" si="5"/>
        <v>0.31000000000000011</v>
      </c>
      <c r="J38" s="23">
        <f t="shared" si="2"/>
        <v>8077385.6856322251</v>
      </c>
    </row>
    <row r="39" spans="5:10" x14ac:dyDescent="0.25">
      <c r="E39" s="22">
        <f t="shared" si="3"/>
        <v>32000</v>
      </c>
      <c r="F39" s="3">
        <f t="shared" si="0"/>
        <v>8917032.6894105058</v>
      </c>
      <c r="G39" s="2">
        <f t="shared" si="4"/>
        <v>384</v>
      </c>
      <c r="H39" s="3">
        <f t="shared" si="1"/>
        <v>94728245.91779834</v>
      </c>
      <c r="I39" s="4">
        <f t="shared" si="5"/>
        <v>0.32000000000000012</v>
      </c>
      <c r="J39" s="23">
        <f t="shared" si="2"/>
        <v>8672245.5748058613</v>
      </c>
    </row>
    <row r="40" spans="5:10" x14ac:dyDescent="0.25">
      <c r="E40" s="22">
        <f t="shared" si="3"/>
        <v>33000</v>
      </c>
      <c r="F40" s="3">
        <f t="shared" ref="F40:F71" si="6">FV($B$2/12, $B$3, -$E40,0, 1)</f>
        <v>9195689.9609545842</v>
      </c>
      <c r="G40" s="2">
        <f t="shared" si="4"/>
        <v>396</v>
      </c>
      <c r="H40" s="3">
        <f t="shared" ref="H40:H71" si="7">FV($B$2/12, $G40, -$B$4,0, 1)</f>
        <v>110086450.56441526</v>
      </c>
      <c r="I40" s="4">
        <f t="shared" si="5"/>
        <v>0.33000000000000013</v>
      </c>
      <c r="J40" s="23">
        <f t="shared" ref="J40:J71" si="8">FV($I40/12, $B$3, -$B$4,0, 1)</f>
        <v>9315137.1188847497</v>
      </c>
    </row>
    <row r="41" spans="5:10" x14ac:dyDescent="0.25">
      <c r="E41" s="22">
        <f t="shared" si="3"/>
        <v>34000</v>
      </c>
      <c r="F41" s="3">
        <f t="shared" si="6"/>
        <v>9474347.2324986625</v>
      </c>
      <c r="G41" s="2">
        <f t="shared" si="4"/>
        <v>408</v>
      </c>
      <c r="H41" s="3">
        <f t="shared" si="7"/>
        <v>127913555.99209015</v>
      </c>
      <c r="I41" s="4">
        <f t="shared" si="5"/>
        <v>0.34000000000000014</v>
      </c>
      <c r="J41" s="23">
        <f t="shared" si="8"/>
        <v>10010094.715419982</v>
      </c>
    </row>
    <row r="42" spans="5:10" x14ac:dyDescent="0.25">
      <c r="E42" s="22">
        <f t="shared" si="3"/>
        <v>35000</v>
      </c>
      <c r="F42" s="3">
        <f t="shared" si="6"/>
        <v>9753004.5040427409</v>
      </c>
      <c r="G42" s="2">
        <f t="shared" si="4"/>
        <v>420</v>
      </c>
      <c r="H42" s="3">
        <f t="shared" si="7"/>
        <v>148606449.15518802</v>
      </c>
      <c r="I42" s="4">
        <f t="shared" si="5"/>
        <v>0.35000000000000014</v>
      </c>
      <c r="J42" s="23">
        <f t="shared" si="8"/>
        <v>10761498.744736686</v>
      </c>
    </row>
    <row r="43" spans="5:10" x14ac:dyDescent="0.25">
      <c r="E43" s="22">
        <f t="shared" si="3"/>
        <v>36000</v>
      </c>
      <c r="F43" s="3">
        <f t="shared" si="6"/>
        <v>10031661.775586819</v>
      </c>
      <c r="G43" s="2">
        <f t="shared" si="4"/>
        <v>432</v>
      </c>
      <c r="H43" s="3">
        <f t="shared" si="7"/>
        <v>172625818.37901321</v>
      </c>
      <c r="I43" s="4">
        <f t="shared" si="5"/>
        <v>0.36000000000000015</v>
      </c>
      <c r="J43" s="23">
        <f t="shared" si="8"/>
        <v>11574105.583223104</v>
      </c>
    </row>
    <row r="44" spans="5:10" x14ac:dyDescent="0.25">
      <c r="E44" s="22">
        <f t="shared" si="3"/>
        <v>37000</v>
      </c>
      <c r="F44" s="3">
        <f t="shared" si="6"/>
        <v>10310319.047130898</v>
      </c>
      <c r="G44" s="2">
        <f t="shared" si="4"/>
        <v>444</v>
      </c>
      <c r="H44" s="3">
        <f t="shared" si="7"/>
        <v>200506409.71842501</v>
      </c>
      <c r="I44" s="4">
        <f t="shared" si="5"/>
        <v>0.37000000000000016</v>
      </c>
      <c r="J44" s="23">
        <f t="shared" si="8"/>
        <v>12453080.235885724</v>
      </c>
    </row>
    <row r="45" spans="5:10" x14ac:dyDescent="0.25">
      <c r="E45" s="22">
        <f t="shared" si="3"/>
        <v>38000</v>
      </c>
      <c r="F45" s="3">
        <f t="shared" si="6"/>
        <v>10588976.318674976</v>
      </c>
      <c r="G45" s="2">
        <f t="shared" si="4"/>
        <v>456</v>
      </c>
      <c r="H45" s="3">
        <f t="shared" si="7"/>
        <v>232868932.07243603</v>
      </c>
      <c r="I45" s="4">
        <f t="shared" si="5"/>
        <v>0.38000000000000017</v>
      </c>
      <c r="J45" s="23">
        <f t="shared" si="8"/>
        <v>13404031.817306675</v>
      </c>
    </row>
    <row r="46" spans="5:10" x14ac:dyDescent="0.25">
      <c r="E46" s="22">
        <f t="shared" si="3"/>
        <v>39000</v>
      </c>
      <c r="F46" s="3">
        <f t="shared" si="6"/>
        <v>10867633.590219054</v>
      </c>
      <c r="G46" s="2">
        <f t="shared" si="4"/>
        <v>468</v>
      </c>
      <c r="H46" s="3">
        <f t="shared" si="7"/>
        <v>270433876.09976578</v>
      </c>
      <c r="I46" s="4">
        <f t="shared" si="5"/>
        <v>0.39000000000000018</v>
      </c>
      <c r="J46" s="23">
        <f t="shared" si="8"/>
        <v>14433052.130195167</v>
      </c>
    </row>
    <row r="47" spans="5:10" x14ac:dyDescent="0.25">
      <c r="E47" s="22">
        <f t="shared" si="3"/>
        <v>40000</v>
      </c>
      <c r="F47" s="3">
        <f t="shared" si="6"/>
        <v>11146290.861763133</v>
      </c>
      <c r="G47" s="2">
        <f t="shared" si="4"/>
        <v>480</v>
      </c>
      <c r="H47" s="3">
        <f t="shared" si="7"/>
        <v>314037554.58750039</v>
      </c>
      <c r="I47" s="4">
        <f t="shared" si="5"/>
        <v>0.40000000000000019</v>
      </c>
      <c r="J47" s="23">
        <f t="shared" si="8"/>
        <v>15546757.612520268</v>
      </c>
    </row>
    <row r="48" spans="5:10" x14ac:dyDescent="0.25">
      <c r="E48" s="22">
        <f t="shared" si="3"/>
        <v>41000</v>
      </c>
      <c r="F48" s="3">
        <f t="shared" si="6"/>
        <v>11424948.133307211</v>
      </c>
      <c r="G48" s="2">
        <f t="shared" si="4"/>
        <v>492</v>
      </c>
      <c r="H48" s="3">
        <f t="shared" si="7"/>
        <v>364650721.3814795</v>
      </c>
      <c r="I48" s="4">
        <f t="shared" si="5"/>
        <v>0.4100000000000002</v>
      </c>
      <c r="J48" s="23">
        <f t="shared" si="8"/>
        <v>16752334.94790246</v>
      </c>
    </row>
    <row r="49" spans="5:10" x14ac:dyDescent="0.25">
      <c r="E49" s="22">
        <f t="shared" si="3"/>
        <v>42000</v>
      </c>
      <c r="F49" s="3">
        <f t="shared" si="6"/>
        <v>11703605.404851289</v>
      </c>
      <c r="G49" s="2">
        <f t="shared" si="4"/>
        <v>504</v>
      </c>
      <c r="H49" s="3">
        <f t="shared" si="7"/>
        <v>423400183.39385837</v>
      </c>
      <c r="I49" s="4">
        <f t="shared" si="5"/>
        <v>0.42000000000000021</v>
      </c>
      <c r="J49" s="23">
        <f t="shared" si="8"/>
        <v>18057590.659723427</v>
      </c>
    </row>
    <row r="50" spans="5:10" x14ac:dyDescent="0.25">
      <c r="E50" s="22">
        <f>+E49+1000</f>
        <v>43000</v>
      </c>
      <c r="F50" s="3">
        <f t="shared" si="6"/>
        <v>11982262.676395366</v>
      </c>
      <c r="G50" s="2">
        <f t="shared" si="4"/>
        <v>516</v>
      </c>
      <c r="H50" s="3">
        <f t="shared" si="7"/>
        <v>491593886.83852297</v>
      </c>
      <c r="I50" s="4">
        <f t="shared" si="5"/>
        <v>0.43000000000000022</v>
      </c>
      <c r="J50" s="23">
        <f t="shared" si="8"/>
        <v>19471005.037413877</v>
      </c>
    </row>
    <row r="51" spans="5:10" x14ac:dyDescent="0.25">
      <c r="E51" s="22">
        <f t="shared" si="3"/>
        <v>44000</v>
      </c>
      <c r="F51" s="3">
        <f t="shared" si="6"/>
        <v>12260919.947939444</v>
      </c>
      <c r="G51" s="2">
        <f t="shared" si="4"/>
        <v>528</v>
      </c>
      <c r="H51" s="3">
        <f t="shared" si="7"/>
        <v>570750036.19217956</v>
      </c>
      <c r="I51" s="4">
        <f t="shared" si="5"/>
        <v>0.44000000000000022</v>
      </c>
      <c r="J51" s="23">
        <f t="shared" si="8"/>
        <v>21001790.773848038</v>
      </c>
    </row>
    <row r="52" spans="5:10" x14ac:dyDescent="0.25">
      <c r="E52" s="22">
        <f t="shared" si="3"/>
        <v>45000</v>
      </c>
      <c r="F52" s="3">
        <f t="shared" si="6"/>
        <v>12539577.219483523</v>
      </c>
      <c r="G52" s="2">
        <f t="shared" si="4"/>
        <v>540</v>
      </c>
      <c r="H52" s="3">
        <f t="shared" si="7"/>
        <v>662630894.15999305</v>
      </c>
      <c r="I52" s="4">
        <f t="shared" si="5"/>
        <v>0.45000000000000023</v>
      </c>
      <c r="J52" s="23">
        <f t="shared" si="8"/>
        <v>22659956.725892588</v>
      </c>
    </row>
    <row r="53" spans="5:10" x14ac:dyDescent="0.25">
      <c r="E53" s="22">
        <f t="shared" si="3"/>
        <v>46000</v>
      </c>
      <c r="F53" s="3">
        <f t="shared" si="6"/>
        <v>12818234.491027601</v>
      </c>
      <c r="G53" s="2">
        <f t="shared" si="4"/>
        <v>552</v>
      </c>
      <c r="H53" s="3">
        <f t="shared" si="7"/>
        <v>769282015.13839769</v>
      </c>
      <c r="I53" s="4">
        <f t="shared" si="5"/>
        <v>0.46000000000000024</v>
      </c>
      <c r="J53" s="23">
        <f t="shared" si="8"/>
        <v>24456377.24614137</v>
      </c>
    </row>
    <row r="54" spans="5:10" x14ac:dyDescent="0.25">
      <c r="E54" s="22">
        <f t="shared" si="3"/>
        <v>47000</v>
      </c>
      <c r="F54" s="3">
        <f t="shared" si="6"/>
        <v>13096891.762571679</v>
      </c>
      <c r="G54" s="2">
        <f t="shared" si="4"/>
        <v>564</v>
      </c>
      <c r="H54" s="3">
        <f t="shared" si="7"/>
        <v>893077785.63430297</v>
      </c>
      <c r="I54" s="4">
        <f t="shared" si="5"/>
        <v>0.47000000000000025</v>
      </c>
      <c r="J54" s="23">
        <f t="shared" si="8"/>
        <v>26402867.573038731</v>
      </c>
    </row>
    <row r="55" spans="5:10" x14ac:dyDescent="0.25">
      <c r="E55" s="22">
        <f t="shared" si="3"/>
        <v>48000</v>
      </c>
      <c r="F55" s="3">
        <f t="shared" si="6"/>
        <v>13375549.034115758</v>
      </c>
      <c r="G55" s="2">
        <f t="shared" si="4"/>
        <v>576</v>
      </c>
      <c r="H55" s="3">
        <f t="shared" si="7"/>
        <v>1036774285.5124243</v>
      </c>
      <c r="I55" s="4">
        <f t="shared" si="5"/>
        <v>0.48000000000000026</v>
      </c>
      <c r="J55" s="23">
        <f t="shared" si="8"/>
        <v>28512265.809106797</v>
      </c>
    </row>
    <row r="56" spans="5:10" x14ac:dyDescent="0.25">
      <c r="E56" s="22">
        <f t="shared" si="3"/>
        <v>49000</v>
      </c>
      <c r="F56" s="3">
        <f t="shared" si="6"/>
        <v>13654206.305659836</v>
      </c>
      <c r="G56" s="2">
        <f t="shared" si="4"/>
        <v>588</v>
      </c>
      <c r="H56" s="3">
        <f t="shared" si="7"/>
        <v>1203570646.9269361</v>
      </c>
      <c r="I56" s="4">
        <f t="shared" si="5"/>
        <v>0.49000000000000027</v>
      </c>
      <c r="J56" s="23">
        <f t="shared" si="8"/>
        <v>30798522.063288327</v>
      </c>
    </row>
    <row r="57" spans="5:10" x14ac:dyDescent="0.25">
      <c r="E57" s="22">
        <f t="shared" si="3"/>
        <v>50000</v>
      </c>
      <c r="F57" s="3">
        <f t="shared" si="6"/>
        <v>13932863.577203915</v>
      </c>
      <c r="G57" s="2">
        <f t="shared" si="4"/>
        <v>600</v>
      </c>
      <c r="H57" s="3">
        <f t="shared" si="7"/>
        <v>1397180276.9785886</v>
      </c>
      <c r="I57" s="4">
        <f t="shared" si="5"/>
        <v>0.50000000000000022</v>
      </c>
      <c r="J57" s="23">
        <f t="shared" si="8"/>
        <v>33276795.383666713</v>
      </c>
    </row>
    <row r="58" spans="5:10" x14ac:dyDescent="0.25">
      <c r="E58" s="22">
        <f t="shared" si="3"/>
        <v>51000</v>
      </c>
      <c r="F58" s="3">
        <f t="shared" si="6"/>
        <v>14211520.848747993</v>
      </c>
      <c r="G58" s="2">
        <f t="shared" si="4"/>
        <v>612</v>
      </c>
      <c r="H58" s="3">
        <f t="shared" si="7"/>
        <v>1621913529.735723</v>
      </c>
      <c r="I58" s="4">
        <f t="shared" si="5"/>
        <v>0.51000000000000023</v>
      </c>
      <c r="J58" s="23">
        <f t="shared" si="8"/>
        <v>35963559.161504634</v>
      </c>
    </row>
    <row r="59" spans="5:10" x14ac:dyDescent="0.25">
      <c r="E59" s="22">
        <f t="shared" si="3"/>
        <v>52000</v>
      </c>
      <c r="F59" s="3">
        <f t="shared" si="6"/>
        <v>14490178.120292071</v>
      </c>
      <c r="G59" s="2">
        <f t="shared" si="4"/>
        <v>624</v>
      </c>
      <c r="H59" s="3">
        <f t="shared" si="7"/>
        <v>1882773668.1561511</v>
      </c>
      <c r="I59" s="4">
        <f t="shared" si="5"/>
        <v>0.52000000000000024</v>
      </c>
      <c r="J59" s="23">
        <f t="shared" si="8"/>
        <v>38876715.746968523</v>
      </c>
    </row>
    <row r="60" spans="5:10" x14ac:dyDescent="0.25">
      <c r="E60" s="22">
        <f t="shared" si="3"/>
        <v>53000</v>
      </c>
      <c r="F60" s="3">
        <f t="shared" si="6"/>
        <v>14768835.39183615</v>
      </c>
      <c r="G60" s="2">
        <f t="shared" si="4"/>
        <v>636</v>
      </c>
      <c r="H60" s="3">
        <f t="shared" si="7"/>
        <v>2185568252.3215089</v>
      </c>
      <c r="I60" s="4">
        <f t="shared" si="5"/>
        <v>0.53000000000000025</v>
      </c>
      <c r="J60" s="23">
        <f t="shared" si="8"/>
        <v>42035721.081455983</v>
      </c>
    </row>
    <row r="61" spans="5:10" x14ac:dyDescent="0.25">
      <c r="E61" s="22">
        <f t="shared" si="3"/>
        <v>54000</v>
      </c>
      <c r="F61" s="3">
        <f t="shared" si="6"/>
        <v>15047492.663380228</v>
      </c>
      <c r="G61" s="2">
        <f t="shared" si="4"/>
        <v>648</v>
      </c>
      <c r="H61" s="3">
        <f t="shared" si="7"/>
        <v>2537038433.8335061</v>
      </c>
      <c r="I61" s="4">
        <f t="shared" si="5"/>
        <v>0.54000000000000026</v>
      </c>
      <c r="J61" s="23">
        <f t="shared" si="8"/>
        <v>45461720.221702509</v>
      </c>
    </row>
    <row r="62" spans="5:10" x14ac:dyDescent="0.25">
      <c r="E62" s="22">
        <f t="shared" si="3"/>
        <v>55000</v>
      </c>
      <c r="F62" s="3">
        <f t="shared" si="6"/>
        <v>15326149.934924306</v>
      </c>
      <c r="G62" s="2">
        <f t="shared" si="4"/>
        <v>660</v>
      </c>
      <c r="H62" s="3">
        <f t="shared" si="7"/>
        <v>2945009034.8684783</v>
      </c>
      <c r="I62" s="4">
        <f t="shared" si="5"/>
        <v>0.55000000000000027</v>
      </c>
      <c r="J62" s="23">
        <f t="shared" si="8"/>
        <v>49177694.707092352</v>
      </c>
    </row>
    <row r="63" spans="5:10" x14ac:dyDescent="0.25">
      <c r="E63" s="22">
        <f t="shared" si="3"/>
        <v>56000</v>
      </c>
      <c r="F63" s="3">
        <f t="shared" si="6"/>
        <v>15604807.206468385</v>
      </c>
      <c r="G63" s="2">
        <f t="shared" si="4"/>
        <v>672</v>
      </c>
      <c r="H63" s="3">
        <f t="shared" si="7"/>
        <v>3418562753.11799</v>
      </c>
      <c r="I63" s="4">
        <f t="shared" si="5"/>
        <v>0.56000000000000028</v>
      </c>
      <c r="J63" s="23">
        <f t="shared" si="8"/>
        <v>53208622.804565109</v>
      </c>
    </row>
    <row r="64" spans="5:10" x14ac:dyDescent="0.25">
      <c r="E64" s="22">
        <f t="shared" si="3"/>
        <v>57000</v>
      </c>
      <c r="F64" s="3">
        <f t="shared" si="6"/>
        <v>15883464.478012463</v>
      </c>
      <c r="G64" s="2">
        <f t="shared" si="4"/>
        <v>684</v>
      </c>
      <c r="H64" s="3">
        <f t="shared" si="7"/>
        <v>3968242370.9606338</v>
      </c>
      <c r="I64" s="4">
        <f t="shared" si="5"/>
        <v>0.57000000000000028</v>
      </c>
      <c r="J64" s="23">
        <f t="shared" si="8"/>
        <v>57581653.75566794</v>
      </c>
    </row>
    <row r="65" spans="5:10" x14ac:dyDescent="0.25">
      <c r="E65" s="22">
        <f t="shared" si="3"/>
        <v>58000</v>
      </c>
      <c r="F65" s="3">
        <f t="shared" si="6"/>
        <v>16162121.749556541</v>
      </c>
      <c r="G65" s="2">
        <f t="shared" si="4"/>
        <v>696</v>
      </c>
      <c r="H65" s="3">
        <f t="shared" si="7"/>
        <v>4606285470.6717339</v>
      </c>
      <c r="I65" s="4">
        <f t="shared" si="5"/>
        <v>0.58000000000000029</v>
      </c>
      <c r="J65" s="23">
        <f t="shared" si="8"/>
        <v>62326297.248213463</v>
      </c>
    </row>
    <row r="66" spans="5:10" x14ac:dyDescent="0.25">
      <c r="E66" s="22">
        <f t="shared" si="3"/>
        <v>59000</v>
      </c>
      <c r="F66" s="3">
        <f t="shared" si="6"/>
        <v>16440779.02110062</v>
      </c>
      <c r="G66" s="2">
        <f t="shared" si="4"/>
        <v>708</v>
      </c>
      <c r="H66" s="3">
        <f t="shared" si="7"/>
        <v>5346896881.1633797</v>
      </c>
      <c r="I66" s="4">
        <f t="shared" si="5"/>
        <v>0.5900000000000003</v>
      </c>
      <c r="J66" s="23">
        <f t="shared" si="8"/>
        <v>67474629.4415548</v>
      </c>
    </row>
    <row r="67" spans="5:10" x14ac:dyDescent="0.25">
      <c r="E67" s="22">
        <f t="shared" si="3"/>
        <v>60000</v>
      </c>
      <c r="F67" s="3">
        <f t="shared" si="6"/>
        <v>16719436.292644698</v>
      </c>
      <c r="G67" s="2">
        <f t="shared" si="4"/>
        <v>720</v>
      </c>
      <c r="H67" s="3">
        <f t="shared" si="7"/>
        <v>6206564921.7687597</v>
      </c>
      <c r="I67" s="4">
        <f t="shared" si="5"/>
        <v>0.60000000000000031</v>
      </c>
      <c r="J67" s="23">
        <f t="shared" si="8"/>
        <v>73061516.990112439</v>
      </c>
    </row>
    <row r="68" spans="5:10" x14ac:dyDescent="0.25">
      <c r="E68" s="22">
        <f t="shared" si="3"/>
        <v>61000</v>
      </c>
      <c r="F68" s="3">
        <f t="shared" si="6"/>
        <v>16998093.564188775</v>
      </c>
      <c r="G68" s="2">
        <f t="shared" si="4"/>
        <v>732</v>
      </c>
      <c r="H68" s="3">
        <f t="shared" si="7"/>
        <v>7204428483.6435328</v>
      </c>
      <c r="I68" s="4">
        <f t="shared" si="5"/>
        <v>0.61000000000000032</v>
      </c>
      <c r="J68" s="23">
        <f t="shared" si="8"/>
        <v>79124860.635643214</v>
      </c>
    </row>
    <row r="69" spans="5:10" x14ac:dyDescent="0.25">
      <c r="E69" s="22">
        <f t="shared" si="3"/>
        <v>62000</v>
      </c>
      <c r="F69" s="3">
        <f t="shared" si="6"/>
        <v>17276750.835732855</v>
      </c>
      <c r="G69" s="2">
        <f t="shared" si="4"/>
        <v>744</v>
      </c>
      <c r="H69" s="3">
        <f t="shared" si="7"/>
        <v>8362703121.1608353</v>
      </c>
      <c r="I69" s="4">
        <f t="shared" si="5"/>
        <v>0.62000000000000033</v>
      </c>
      <c r="J69" s="23">
        <f t="shared" si="8"/>
        <v>85705860.075280264</v>
      </c>
    </row>
    <row r="70" spans="5:10" x14ac:dyDescent="0.25">
      <c r="E70" s="22">
        <f t="shared" si="3"/>
        <v>63000</v>
      </c>
      <c r="F70" s="3">
        <f t="shared" si="6"/>
        <v>17555408.107276931</v>
      </c>
      <c r="G70" s="2">
        <f t="shared" si="4"/>
        <v>756</v>
      </c>
      <c r="H70" s="3">
        <f t="shared" si="7"/>
        <v>9707175639.4230194</v>
      </c>
      <c r="I70" s="4">
        <f t="shared" si="5"/>
        <v>0.63000000000000034</v>
      </c>
      <c r="J70" s="23">
        <f t="shared" si="8"/>
        <v>92849301.960958779</v>
      </c>
    </row>
    <row r="71" spans="5:10" x14ac:dyDescent="0.25">
      <c r="E71" s="22">
        <f t="shared" si="3"/>
        <v>64000</v>
      </c>
      <c r="F71" s="3">
        <f t="shared" si="6"/>
        <v>17834065.378821012</v>
      </c>
      <c r="G71" s="2">
        <f t="shared" si="4"/>
        <v>768</v>
      </c>
      <c r="H71" s="3">
        <f t="shared" si="7"/>
        <v>11267778188.950264</v>
      </c>
      <c r="I71" s="4">
        <f t="shared" si="5"/>
        <v>0.64000000000000035</v>
      </c>
      <c r="J71" s="23">
        <f t="shared" si="8"/>
        <v>100603873.04718834</v>
      </c>
    </row>
    <row r="72" spans="5:10" x14ac:dyDescent="0.25">
      <c r="E72" s="22">
        <f t="shared" si="3"/>
        <v>65000</v>
      </c>
      <c r="F72" s="3">
        <f t="shared" ref="F72:F107" si="9">FV($B$2/12, $B$3, -$E72,0, 1)</f>
        <v>18112722.650365088</v>
      </c>
      <c r="G72" s="2">
        <f t="shared" si="4"/>
        <v>780</v>
      </c>
      <c r="H72" s="3">
        <f t="shared" ref="H72:H107" si="10">FV($B$2/12, $G72, -$B$4,0, 1)</f>
        <v>13079254648.68404</v>
      </c>
      <c r="I72" s="4">
        <f t="shared" si="5"/>
        <v>0.65000000000000036</v>
      </c>
      <c r="J72" s="23">
        <f t="shared" ref="J72:J107" si="11">FV($I72/12, $B$3, -$B$4,0, 1)</f>
        <v>109022500.67941259</v>
      </c>
    </row>
    <row r="73" spans="5:10" x14ac:dyDescent="0.25">
      <c r="E73" s="22">
        <f t="shared" si="3"/>
        <v>66000</v>
      </c>
      <c r="F73" s="3">
        <f t="shared" si="9"/>
        <v>18391379.921909168</v>
      </c>
      <c r="G73" s="2">
        <f t="shared" si="4"/>
        <v>792</v>
      </c>
      <c r="H73" s="3">
        <f t="shared" si="10"/>
        <v>15181934133.068886</v>
      </c>
      <c r="I73" s="4">
        <f t="shared" si="5"/>
        <v>0.66000000000000036</v>
      </c>
      <c r="J73" s="23">
        <f t="shared" si="11"/>
        <v>118162723.00583254</v>
      </c>
    </row>
    <row r="74" spans="5:10" x14ac:dyDescent="0.25">
      <c r="E74" s="22">
        <f t="shared" ref="E74:E107" si="12">+E73+1000</f>
        <v>67000</v>
      </c>
      <c r="F74" s="3">
        <f t="shared" si="9"/>
        <v>18670037.193453245</v>
      </c>
      <c r="G74" s="2">
        <f t="shared" ref="G74:G107" si="13">+G73+12</f>
        <v>804</v>
      </c>
      <c r="H74" s="3">
        <f t="shared" si="10"/>
        <v>17622628843.892059</v>
      </c>
      <c r="I74" s="4">
        <f t="shared" ref="I74:I107" si="14">+I73+0.01</f>
        <v>0.67000000000000037</v>
      </c>
      <c r="J74" s="23">
        <f t="shared" si="11"/>
        <v>128087091.50245816</v>
      </c>
    </row>
    <row r="75" spans="5:10" x14ac:dyDescent="0.25">
      <c r="E75" s="22">
        <f t="shared" si="12"/>
        <v>68000</v>
      </c>
      <c r="F75" s="3">
        <f t="shared" si="9"/>
        <v>18948694.464997325</v>
      </c>
      <c r="G75" s="2">
        <f t="shared" si="13"/>
        <v>816</v>
      </c>
      <c r="H75" s="3">
        <f t="shared" si="10"/>
        <v>20455676255.862686</v>
      </c>
      <c r="I75" s="4">
        <f t="shared" si="14"/>
        <v>0.68000000000000038</v>
      </c>
      <c r="J75" s="23">
        <f t="shared" si="11"/>
        <v>138863608.62614459</v>
      </c>
    </row>
    <row r="76" spans="5:10" x14ac:dyDescent="0.25">
      <c r="E76" s="22">
        <f t="shared" si="12"/>
        <v>69000</v>
      </c>
      <c r="F76" s="3">
        <f t="shared" si="9"/>
        <v>19227351.736541402</v>
      </c>
      <c r="G76" s="2">
        <f t="shared" si="13"/>
        <v>828</v>
      </c>
      <c r="H76" s="3">
        <f t="shared" si="10"/>
        <v>23744148838.231037</v>
      </c>
      <c r="I76" s="4">
        <f t="shared" si="14"/>
        <v>0.69000000000000039</v>
      </c>
      <c r="J76" s="23">
        <f t="shared" si="11"/>
        <v>150566203.65474615</v>
      </c>
    </row>
    <row r="77" spans="5:10" x14ac:dyDescent="0.25">
      <c r="E77" s="22">
        <f t="shared" si="12"/>
        <v>70000</v>
      </c>
      <c r="F77" s="3">
        <f t="shared" si="9"/>
        <v>19506009.008085482</v>
      </c>
      <c r="G77" s="2">
        <f t="shared" si="13"/>
        <v>840</v>
      </c>
      <c r="H77" s="3">
        <f t="shared" si="10"/>
        <v>27561258244.623322</v>
      </c>
      <c r="I77" s="4">
        <f t="shared" si="14"/>
        <v>0.7000000000000004</v>
      </c>
      <c r="J77" s="23">
        <f t="shared" si="11"/>
        <v>163275250.03891233</v>
      </c>
    </row>
    <row r="78" spans="5:10" x14ac:dyDescent="0.25">
      <c r="E78" s="22">
        <f t="shared" si="12"/>
        <v>71000</v>
      </c>
      <c r="F78" s="3">
        <f t="shared" si="9"/>
        <v>19784666.279629558</v>
      </c>
      <c r="G78" s="2">
        <f t="shared" si="13"/>
        <v>852</v>
      </c>
      <c r="H78" s="3">
        <f t="shared" si="10"/>
        <v>31991985232.736118</v>
      </c>
      <c r="I78" s="4">
        <f t="shared" si="14"/>
        <v>0.71000000000000041</v>
      </c>
      <c r="J78" s="23">
        <f t="shared" si="11"/>
        <v>177078127.87864017</v>
      </c>
    </row>
    <row r="79" spans="5:10" x14ac:dyDescent="0.25">
      <c r="E79" s="22">
        <f t="shared" si="12"/>
        <v>72000</v>
      </c>
      <c r="F79" s="3">
        <f t="shared" si="9"/>
        <v>20063323.551173639</v>
      </c>
      <c r="G79" s="2">
        <f t="shared" si="13"/>
        <v>864</v>
      </c>
      <c r="H79" s="3">
        <f t="shared" si="10"/>
        <v>37134971600.98526</v>
      </c>
      <c r="I79" s="4">
        <f t="shared" si="14"/>
        <v>0.72000000000000042</v>
      </c>
      <c r="J79" s="23">
        <f t="shared" si="11"/>
        <v>192069835.45085666</v>
      </c>
    </row>
    <row r="80" spans="5:10" x14ac:dyDescent="0.25">
      <c r="E80" s="22">
        <f t="shared" si="12"/>
        <v>73000</v>
      </c>
      <c r="F80" s="3">
        <f t="shared" si="9"/>
        <v>20341980.822717715</v>
      </c>
      <c r="G80" s="2">
        <f t="shared" si="13"/>
        <v>876</v>
      </c>
      <c r="H80" s="3">
        <f t="shared" si="10"/>
        <v>43104716262.518242</v>
      </c>
      <c r="I80" s="4">
        <f t="shared" si="14"/>
        <v>0.73000000000000043</v>
      </c>
      <c r="J80" s="23">
        <f t="shared" si="11"/>
        <v>208353654.05479527</v>
      </c>
    </row>
    <row r="81" spans="5:10" x14ac:dyDescent="0.25">
      <c r="E81" s="22">
        <f t="shared" si="12"/>
        <v>74000</v>
      </c>
      <c r="F81" s="3">
        <f t="shared" si="9"/>
        <v>20620638.094261795</v>
      </c>
      <c r="G81" s="2">
        <f t="shared" si="13"/>
        <v>888</v>
      </c>
      <c r="H81" s="3">
        <f t="shared" si="10"/>
        <v>50034124348.04541</v>
      </c>
      <c r="I81" s="4">
        <f t="shared" si="14"/>
        <v>0.74000000000000044</v>
      </c>
      <c r="J81" s="23">
        <f t="shared" si="11"/>
        <v>226041870.81175554</v>
      </c>
    </row>
    <row r="82" spans="5:10" x14ac:dyDescent="0.25">
      <c r="E82" s="22">
        <f t="shared" si="12"/>
        <v>75000</v>
      </c>
      <c r="F82" s="3">
        <f t="shared" si="9"/>
        <v>20899295.365805872</v>
      </c>
      <c r="G82" s="2">
        <f t="shared" si="13"/>
        <v>900</v>
      </c>
      <c r="H82" s="3">
        <f t="shared" si="10"/>
        <v>58077466088.467346</v>
      </c>
      <c r="I82" s="4">
        <f t="shared" si="14"/>
        <v>0.75000000000000044</v>
      </c>
      <c r="J82" s="23">
        <f t="shared" si="11"/>
        <v>245256564.45725396</v>
      </c>
    </row>
    <row r="83" spans="5:10" x14ac:dyDescent="0.25">
      <c r="E83" s="22">
        <f t="shared" si="12"/>
        <v>76000</v>
      </c>
      <c r="F83" s="3">
        <f t="shared" si="9"/>
        <v>21177952.637349952</v>
      </c>
      <c r="G83" s="2">
        <f t="shared" si="13"/>
        <v>912</v>
      </c>
      <c r="H83" s="3">
        <f t="shared" si="10"/>
        <v>67413811351.252068</v>
      </c>
      <c r="I83" s="4">
        <f t="shared" si="14"/>
        <v>0.76000000000000045</v>
      </c>
      <c r="J83" s="23">
        <f t="shared" si="11"/>
        <v>266130459.60019571</v>
      </c>
    </row>
    <row r="84" spans="5:10" x14ac:dyDescent="0.25">
      <c r="E84" s="22">
        <f t="shared" si="12"/>
        <v>77000</v>
      </c>
      <c r="F84" s="3">
        <f t="shared" si="9"/>
        <v>21456609.908894029</v>
      </c>
      <c r="G84" s="2">
        <f t="shared" si="13"/>
        <v>924</v>
      </c>
      <c r="H84" s="3">
        <f t="shared" si="10"/>
        <v>78251016294.051147</v>
      </c>
      <c r="I84" s="4">
        <f t="shared" si="14"/>
        <v>0.77000000000000046</v>
      </c>
      <c r="J84" s="23">
        <f t="shared" si="11"/>
        <v>288807855.39720726</v>
      </c>
    </row>
    <row r="85" spans="5:10" x14ac:dyDescent="0.25">
      <c r="E85" s="22">
        <f t="shared" si="12"/>
        <v>78000</v>
      </c>
      <c r="F85" s="3">
        <f t="shared" si="9"/>
        <v>21735267.180438109</v>
      </c>
      <c r="G85" s="2">
        <f t="shared" si="13"/>
        <v>936</v>
      </c>
      <c r="H85" s="3">
        <f t="shared" si="10"/>
        <v>90830350890.895187</v>
      </c>
      <c r="I85" s="4">
        <f t="shared" si="14"/>
        <v>0.78000000000000047</v>
      </c>
      <c r="J85" s="23">
        <f t="shared" si="11"/>
        <v>313445635.10536295</v>
      </c>
    </row>
    <row r="86" spans="5:10" x14ac:dyDescent="0.25">
      <c r="E86" s="22">
        <f t="shared" si="12"/>
        <v>79000</v>
      </c>
      <c r="F86" s="3">
        <f t="shared" si="9"/>
        <v>22013924.451982185</v>
      </c>
      <c r="G86" s="2">
        <f t="shared" si="13"/>
        <v>948</v>
      </c>
      <c r="H86" s="3">
        <f t="shared" si="10"/>
        <v>105431870354.13116</v>
      </c>
      <c r="I86" s="4">
        <f t="shared" si="14"/>
        <v>0.79000000000000048</v>
      </c>
      <c r="J86" s="23">
        <f t="shared" si="11"/>
        <v>340214363.53521174</v>
      </c>
    </row>
    <row r="87" spans="5:10" x14ac:dyDescent="0.25">
      <c r="E87" s="22">
        <f t="shared" si="12"/>
        <v>80000</v>
      </c>
      <c r="F87" s="3">
        <f t="shared" si="9"/>
        <v>22292581.723526265</v>
      </c>
      <c r="G87" s="2">
        <f t="shared" si="13"/>
        <v>960</v>
      </c>
      <c r="H87" s="3">
        <f t="shared" si="10"/>
        <v>122380650036.70256</v>
      </c>
      <c r="I87" s="4">
        <f t="shared" si="14"/>
        <v>0.80000000000000049</v>
      </c>
      <c r="J87" s="23">
        <f t="shared" si="11"/>
        <v>369299480.03334868</v>
      </c>
    </row>
    <row r="88" spans="5:10" x14ac:dyDescent="0.25">
      <c r="E88" s="22">
        <f t="shared" si="12"/>
        <v>81000</v>
      </c>
      <c r="F88" s="3">
        <f t="shared" si="9"/>
        <v>22571238.995070342</v>
      </c>
      <c r="G88" s="2">
        <f t="shared" si="13"/>
        <v>972</v>
      </c>
      <c r="H88" s="3">
        <f t="shared" si="10"/>
        <v>142054022623.1391</v>
      </c>
      <c r="I88" s="4">
        <f t="shared" si="14"/>
        <v>0.8100000000000005</v>
      </c>
      <c r="J88" s="23">
        <f t="shared" si="11"/>
        <v>400902595.28320092</v>
      </c>
    </row>
    <row r="89" spans="5:10" x14ac:dyDescent="0.25">
      <c r="E89" s="22">
        <f t="shared" si="12"/>
        <v>82000</v>
      </c>
      <c r="F89" s="3">
        <f t="shared" si="9"/>
        <v>22849896.266614422</v>
      </c>
      <c r="G89" s="2">
        <f t="shared" si="13"/>
        <v>984</v>
      </c>
      <c r="H89" s="3">
        <f t="shared" si="10"/>
        <v>164889978731.69312</v>
      </c>
      <c r="I89" s="4">
        <f t="shared" si="14"/>
        <v>0.82000000000000051</v>
      </c>
      <c r="J89" s="23">
        <f t="shared" si="11"/>
        <v>435242900.92847186</v>
      </c>
    </row>
    <row r="90" spans="5:10" x14ac:dyDescent="0.25">
      <c r="E90" s="22">
        <f t="shared" si="12"/>
        <v>83000</v>
      </c>
      <c r="F90" s="3">
        <f t="shared" si="9"/>
        <v>23128553.538158499</v>
      </c>
      <c r="G90" s="2">
        <f t="shared" si="13"/>
        <v>996</v>
      </c>
      <c r="H90" s="3">
        <f t="shared" si="10"/>
        <v>191396917951.22128</v>
      </c>
      <c r="I90" s="4">
        <f t="shared" si="14"/>
        <v>0.83000000000000052</v>
      </c>
      <c r="J90" s="23">
        <f t="shared" si="11"/>
        <v>472558701.80174458</v>
      </c>
    </row>
    <row r="91" spans="5:10" x14ac:dyDescent="0.25">
      <c r="E91" s="22">
        <f t="shared" si="12"/>
        <v>84000</v>
      </c>
      <c r="F91" s="3">
        <f t="shared" si="9"/>
        <v>23407210.809702579</v>
      </c>
      <c r="G91" s="2">
        <f t="shared" si="13"/>
        <v>1008</v>
      </c>
      <c r="H91" s="3">
        <f t="shared" si="10"/>
        <v>222164967401.29755</v>
      </c>
      <c r="I91" s="4">
        <f t="shared" si="14"/>
        <v>0.84000000000000052</v>
      </c>
      <c r="J91" s="23">
        <f t="shared" si="11"/>
        <v>513109081.38460565</v>
      </c>
    </row>
    <row r="92" spans="5:10" x14ac:dyDescent="0.25">
      <c r="E92" s="22">
        <f t="shared" si="12"/>
        <v>85000</v>
      </c>
      <c r="F92" s="3">
        <f t="shared" si="9"/>
        <v>23685868.081246655</v>
      </c>
      <c r="G92" s="2">
        <f t="shared" si="13"/>
        <v>1020</v>
      </c>
      <c r="H92" s="3">
        <f t="shared" si="10"/>
        <v>257879119801.99814</v>
      </c>
      <c r="I92" s="4">
        <f t="shared" si="14"/>
        <v>0.85000000000000053</v>
      </c>
      <c r="J92" s="23">
        <f t="shared" si="11"/>
        <v>557175712.043244</v>
      </c>
    </row>
    <row r="93" spans="5:10" x14ac:dyDescent="0.25">
      <c r="E93" s="22">
        <f t="shared" si="12"/>
        <v>86000</v>
      </c>
      <c r="F93" s="3">
        <f t="shared" si="9"/>
        <v>23964525.352790732</v>
      </c>
      <c r="G93" s="2">
        <f t="shared" si="13"/>
        <v>1032</v>
      </c>
      <c r="H93" s="3">
        <f t="shared" si="10"/>
        <v>299334483547.75916</v>
      </c>
      <c r="I93" s="4">
        <f t="shared" si="14"/>
        <v>0.86000000000000054</v>
      </c>
      <c r="J93" s="23">
        <f t="shared" si="11"/>
        <v>605064822.57844412</v>
      </c>
    </row>
    <row r="94" spans="5:10" x14ac:dyDescent="0.25">
      <c r="E94" s="22">
        <f t="shared" si="12"/>
        <v>87000</v>
      </c>
      <c r="F94" s="3">
        <f t="shared" si="9"/>
        <v>24243182.624334812</v>
      </c>
      <c r="G94" s="2">
        <f t="shared" si="13"/>
        <v>1044</v>
      </c>
      <c r="H94" s="3">
        <f t="shared" si="10"/>
        <v>347453984299.5014</v>
      </c>
      <c r="I94" s="4">
        <f t="shared" si="14"/>
        <v>0.87000000000000055</v>
      </c>
      <c r="J94" s="23">
        <f t="shared" si="11"/>
        <v>657109336.71034849</v>
      </c>
    </row>
    <row r="95" spans="5:10" x14ac:dyDescent="0.25">
      <c r="E95" s="22">
        <f t="shared" si="12"/>
        <v>88000</v>
      </c>
      <c r="F95" s="3">
        <f t="shared" si="9"/>
        <v>24521839.895878889</v>
      </c>
      <c r="G95" s="2">
        <f t="shared" si="13"/>
        <v>1056</v>
      </c>
      <c r="H95" s="3">
        <f t="shared" si="10"/>
        <v>403308912187.66132</v>
      </c>
      <c r="I95" s="4">
        <f t="shared" si="14"/>
        <v>0.88000000000000056</v>
      </c>
      <c r="J95" s="23">
        <f t="shared" si="11"/>
        <v>713671197.2922554</v>
      </c>
    </row>
    <row r="96" spans="5:10" x14ac:dyDescent="0.25">
      <c r="E96" s="22">
        <f t="shared" si="12"/>
        <v>89000</v>
      </c>
      <c r="F96" s="3">
        <f t="shared" si="9"/>
        <v>24800497.167422969</v>
      </c>
      <c r="G96" s="2">
        <f t="shared" si="13"/>
        <v>1068</v>
      </c>
      <c r="H96" s="3">
        <f t="shared" si="10"/>
        <v>468142772070.93542</v>
      </c>
      <c r="I96" s="4">
        <f t="shared" si="14"/>
        <v>0.89000000000000057</v>
      </c>
      <c r="J96" s="23">
        <f t="shared" si="11"/>
        <v>775143892.32128572</v>
      </c>
    </row>
    <row r="97" spans="5:10" x14ac:dyDescent="0.25">
      <c r="E97" s="22">
        <f t="shared" si="12"/>
        <v>90000</v>
      </c>
      <c r="F97" s="3">
        <f t="shared" si="9"/>
        <v>25079154.438967045</v>
      </c>
      <c r="G97" s="2">
        <f t="shared" si="13"/>
        <v>1080</v>
      </c>
      <c r="H97" s="3">
        <f t="shared" si="10"/>
        <v>543398967831.86548</v>
      </c>
      <c r="I97" s="4">
        <f t="shared" si="14"/>
        <v>0.90000000000000058</v>
      </c>
      <c r="J97" s="23">
        <f t="shared" si="11"/>
        <v>841955200.19841051</v>
      </c>
    </row>
    <row r="98" spans="5:10" x14ac:dyDescent="0.25">
      <c r="E98" s="22">
        <f t="shared" si="12"/>
        <v>91000</v>
      </c>
      <c r="F98" s="3">
        <f t="shared" si="9"/>
        <v>25357811.710511126</v>
      </c>
      <c r="G98" s="2">
        <f t="shared" si="13"/>
        <v>1092</v>
      </c>
      <c r="H98" s="3">
        <f t="shared" si="10"/>
        <v>630752937048.0116</v>
      </c>
      <c r="I98" s="4">
        <f t="shared" si="14"/>
        <v>0.91000000000000059</v>
      </c>
      <c r="J98" s="23">
        <f t="shared" si="11"/>
        <v>914570173.19127059</v>
      </c>
    </row>
    <row r="99" spans="5:10" x14ac:dyDescent="0.25">
      <c r="E99" s="22">
        <f t="shared" si="12"/>
        <v>92000</v>
      </c>
      <c r="F99" s="3">
        <f t="shared" si="9"/>
        <v>25636468.982055202</v>
      </c>
      <c r="G99" s="2">
        <f t="shared" si="13"/>
        <v>1104</v>
      </c>
      <c r="H99" s="3">
        <f t="shared" si="10"/>
        <v>732149451456.68909</v>
      </c>
      <c r="I99" s="4">
        <f t="shared" si="14"/>
        <v>0.9200000000000006</v>
      </c>
      <c r="J99" s="23">
        <f t="shared" si="11"/>
        <v>993494379.68432069</v>
      </c>
    </row>
    <row r="100" spans="5:10" x14ac:dyDescent="0.25">
      <c r="E100" s="22">
        <f t="shared" si="12"/>
        <v>93000</v>
      </c>
      <c r="F100" s="3">
        <f t="shared" si="9"/>
        <v>25915126.253599282</v>
      </c>
      <c r="G100" s="2">
        <f t="shared" si="13"/>
        <v>1116</v>
      </c>
      <c r="H100" s="3">
        <f t="shared" si="10"/>
        <v>849845913637.92627</v>
      </c>
      <c r="I100" s="4">
        <f t="shared" si="14"/>
        <v>0.9300000000000006</v>
      </c>
      <c r="J100" s="23">
        <f t="shared" si="11"/>
        <v>1079277427.5709753</v>
      </c>
    </row>
    <row r="101" spans="5:10" x14ac:dyDescent="0.25">
      <c r="E101" s="22">
        <f t="shared" si="12"/>
        <v>94000</v>
      </c>
      <c r="F101" s="3">
        <f t="shared" si="9"/>
        <v>26193783.525143359</v>
      </c>
      <c r="G101" s="2">
        <f t="shared" si="13"/>
        <v>1128</v>
      </c>
      <c r="H101" s="3">
        <f t="shared" si="10"/>
        <v>986462613834.81165</v>
      </c>
      <c r="I101" s="4">
        <f t="shared" si="14"/>
        <v>0.94000000000000061</v>
      </c>
      <c r="J101" s="23">
        <f t="shared" si="11"/>
        <v>1172516793.0630431</v>
      </c>
    </row>
    <row r="102" spans="5:10" x14ac:dyDescent="0.25">
      <c r="E102" s="22">
        <f t="shared" si="12"/>
        <v>95000</v>
      </c>
      <c r="F102" s="3">
        <f t="shared" si="9"/>
        <v>26472440.796687439</v>
      </c>
      <c r="G102" s="2">
        <f t="shared" si="13"/>
        <v>1140</v>
      </c>
      <c r="H102" s="3">
        <f t="shared" si="10"/>
        <v>1145041065784.7546</v>
      </c>
      <c r="I102" s="4">
        <f t="shared" si="14"/>
        <v>0.95000000000000062</v>
      </c>
      <c r="J102" s="23">
        <f t="shared" si="11"/>
        <v>1273861981.2793844</v>
      </c>
    </row>
    <row r="103" spans="5:10" x14ac:dyDescent="0.25">
      <c r="E103" s="22">
        <f t="shared" si="12"/>
        <v>96000</v>
      </c>
      <c r="F103" s="3">
        <f t="shared" si="9"/>
        <v>26751098.068231516</v>
      </c>
      <c r="G103" s="2">
        <f t="shared" si="13"/>
        <v>1152</v>
      </c>
      <c r="H103" s="3">
        <f t="shared" si="10"/>
        <v>1329111720299.1704</v>
      </c>
      <c r="I103" s="4">
        <f t="shared" si="14"/>
        <v>0.96000000000000063</v>
      </c>
      <c r="J103" s="23">
        <f t="shared" si="11"/>
        <v>1384019047.2384295</v>
      </c>
    </row>
    <row r="104" spans="5:10" x14ac:dyDescent="0.25">
      <c r="E104" s="22">
        <f t="shared" si="12"/>
        <v>97000</v>
      </c>
      <c r="F104" s="3">
        <f t="shared" si="9"/>
        <v>27029755.339775596</v>
      </c>
      <c r="G104" s="2">
        <f t="shared" si="13"/>
        <v>1164</v>
      </c>
      <c r="H104" s="3">
        <f t="shared" si="10"/>
        <v>1542772564107.0081</v>
      </c>
      <c r="I104" s="4">
        <f t="shared" si="14"/>
        <v>0.97000000000000064</v>
      </c>
      <c r="J104" s="23">
        <f t="shared" si="11"/>
        <v>1503755508.3366675</v>
      </c>
    </row>
    <row r="105" spans="5:10" x14ac:dyDescent="0.25">
      <c r="E105" s="22">
        <f t="shared" si="12"/>
        <v>98000</v>
      </c>
      <c r="F105" s="3">
        <f t="shared" si="9"/>
        <v>27308412.611319672</v>
      </c>
      <c r="G105" s="2">
        <f t="shared" si="13"/>
        <v>1176</v>
      </c>
      <c r="H105" s="3">
        <f t="shared" si="10"/>
        <v>1790780353817.4629</v>
      </c>
      <c r="I105" s="4">
        <f t="shared" si="14"/>
        <v>0.98000000000000065</v>
      </c>
      <c r="J105" s="23">
        <f t="shared" si="11"/>
        <v>1633905682.0622993</v>
      </c>
    </row>
    <row r="106" spans="5:10" x14ac:dyDescent="0.25">
      <c r="E106" s="22">
        <f t="shared" si="12"/>
        <v>99000</v>
      </c>
      <c r="F106" s="3">
        <f t="shared" si="9"/>
        <v>27587069.882863753</v>
      </c>
      <c r="G106" s="2">
        <f t="shared" si="13"/>
        <v>1188</v>
      </c>
      <c r="H106" s="3">
        <f t="shared" si="10"/>
        <v>2078656516154.3691</v>
      </c>
      <c r="I106" s="4">
        <f t="shared" si="14"/>
        <v>0.99000000000000066</v>
      </c>
      <c r="J106" s="23">
        <f t="shared" si="11"/>
        <v>1775376485.5858698</v>
      </c>
    </row>
    <row r="107" spans="5:10" ht="15.75" thickBot="1" x14ac:dyDescent="0.3">
      <c r="E107" s="24">
        <f t="shared" si="12"/>
        <v>100000</v>
      </c>
      <c r="F107" s="25">
        <f t="shared" si="9"/>
        <v>27865727.154407829</v>
      </c>
      <c r="G107" s="26">
        <f t="shared" si="13"/>
        <v>1200</v>
      </c>
      <c r="H107" s="25">
        <f t="shared" si="10"/>
        <v>2412810072131.6929</v>
      </c>
      <c r="I107" s="27">
        <f t="shared" si="14"/>
        <v>1.0000000000000007</v>
      </c>
      <c r="J107" s="28">
        <f t="shared" si="11"/>
        <v>1929153737.0127797</v>
      </c>
    </row>
  </sheetData>
  <sheetProtection algorithmName="SHA-512" hashValue="4wtcu1I5qLniUEkRGtqdD1IhHGAzzx5lwKP8dULX67GRE5TIMCzEK1m8r32ayLgvlvHVBhR07lEJ1T8hFNQZIA==" saltValue="PU7ggQuePpc7nu/6ekyWbQ==" spinCount="100000" sheet="1" objects="1" scenarios="1"/>
  <mergeCells count="5">
    <mergeCell ref="A1:J1"/>
    <mergeCell ref="E7:F7"/>
    <mergeCell ref="G7:H7"/>
    <mergeCell ref="I7:J7"/>
    <mergeCell ref="D3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SIP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 Roy Karmakar</dc:creator>
  <cp:lastModifiedBy>Puspendu Roy Karmakar</cp:lastModifiedBy>
  <dcterms:created xsi:type="dcterms:W3CDTF">2023-01-27T08:56:41Z</dcterms:created>
  <dcterms:modified xsi:type="dcterms:W3CDTF">2023-01-27T10:23:34Z</dcterms:modified>
</cp:coreProperties>
</file>